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D\MOD obrasci\"/>
    </mc:Choice>
  </mc:AlternateContent>
  <xr:revisionPtr revIDLastSave="0" documentId="13_ncr:1_{0006C9A4-34D5-4DCA-87EE-AC9CA4C3DFF6}" xr6:coauthVersionLast="47" xr6:coauthVersionMax="47" xr10:uidLastSave="{00000000-0000-0000-0000-000000000000}"/>
  <bookViews>
    <workbookView xWindow="-120" yWindow="-120" windowWidth="29040" windowHeight="15720" tabRatio="882" firstSheet="1" activeTab="1" xr2:uid="{00000000-000D-0000-FFFF-FFFF00000000}"/>
  </bookViews>
  <sheets>
    <sheet name="Liste" sheetId="48" state="hidden" r:id="rId1"/>
    <sheet name="Naslovnica" sheetId="45" r:id="rId2"/>
    <sheet name="MOD-IFP " sheetId="2" r:id="rId3"/>
    <sheet name="MOD-ISD " sheetId="4" r:id="rId4"/>
    <sheet name="MOD-INTi" sheetId="5" r:id="rId5"/>
    <sheet name="MOD-IPK" sheetId="6" r:id="rId6"/>
    <sheet name="MOD-IFPpp" sheetId="7" r:id="rId7"/>
    <sheet name="MOD-ISDpp" sheetId="8" r:id="rId8"/>
    <sheet name="MOD-NRD(G)" sheetId="9" r:id="rId9"/>
    <sheet name="MOD-RD(G)" sheetId="10" r:id="rId10"/>
    <sheet name="MOD-MP" sheetId="11" r:id="rId11"/>
    <sheet name="MOD-BK(N)U" sheetId="106" r:id="rId12"/>
    <sheet name="MOD-VOM" sheetId="107" r:id="rId13"/>
    <sheet name="ISP-MOD" sheetId="16" r:id="rId14"/>
    <sheet name="IDS-MOD" sheetId="17" r:id="rId15"/>
    <sheet name="IDS-LI-MOD" sheetId="18" r:id="rId16"/>
    <sheet name="TP_MM-MOD" sheetId="19" r:id="rId17"/>
    <sheet name="TD-MOD" sheetId="46" r:id="rId18"/>
    <sheet name="ICSM-MOD" sheetId="47" r:id="rId19"/>
    <sheet name="IK-MOD" sheetId="22" r:id="rId20"/>
    <sheet name="GS-MOD" sheetId="23" r:id="rId21"/>
    <sheet name="AK-MOD" sheetId="24" r:id="rId22"/>
    <sheet name="MOD-IP" sheetId="105" r:id="rId23"/>
    <sheet name="Liste_2025" sheetId="83" state="hidden" r:id="rId24"/>
    <sheet name="MOD-PU OMO" sheetId="108" r:id="rId25"/>
    <sheet name="MOD-PU DMO" sheetId="109" r:id="rId26"/>
    <sheet name="MOD-PU DP" sheetId="110" r:id="rId27"/>
    <sheet name="MOD-PU KOS" sheetId="111" r:id="rId28"/>
    <sheet name="A1_DugDužVP" sheetId="88" r:id="rId29"/>
    <sheet name="A2_InsTržNovca" sheetId="89" r:id="rId30"/>
    <sheet name="A3_Dionice" sheetId="90" r:id="rId31"/>
    <sheet name="A4_UdjeliIF" sheetId="91" r:id="rId32"/>
    <sheet name="A5_Depoziti" sheetId="92" r:id="rId33"/>
    <sheet name="A6_IzvedeniFI" sheetId="93" r:id="rId34"/>
    <sheet name="A7_Nekretnine" sheetId="94" r:id="rId35"/>
    <sheet name="A8_Novac" sheetId="95" r:id="rId36"/>
    <sheet name="A9_PoslovniUdjeli" sheetId="96" r:id="rId37"/>
    <sheet name="A10_Zajmovi" sheetId="97" r:id="rId38"/>
    <sheet name="A11_OstalaImovina" sheetId="98" r:id="rId39"/>
    <sheet name="A12_IF TransparentniPristup" sheetId="99" r:id="rId40"/>
    <sheet name="MOD-VU OMO" sheetId="100" r:id="rId41"/>
    <sheet name="MOD-VU DMO" sheetId="101" r:id="rId42"/>
    <sheet name="MOD-VU DP" sheetId="102" r:id="rId43"/>
    <sheet name="MOD-RU OMO" sheetId="103" r:id="rId44"/>
    <sheet name="MOD-RU DMO" sheetId="104" r:id="rId45"/>
    <sheet name="STAT-MOD" sheetId="60" r:id="rId46"/>
  </sheets>
  <externalReferences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</externalReferences>
  <definedNames>
    <definedName name="\p" localSheetId="21">#REF!</definedName>
    <definedName name="\p" localSheetId="20">#REF!</definedName>
    <definedName name="\p" localSheetId="19">#REF!</definedName>
    <definedName name="\p" localSheetId="2">#REF!</definedName>
    <definedName name="\p" localSheetId="6">#REF!</definedName>
    <definedName name="\p" localSheetId="22">#REF!</definedName>
    <definedName name="\p" localSheetId="3">#REF!</definedName>
    <definedName name="\p" localSheetId="7">#REF!</definedName>
    <definedName name="\p" localSheetId="10">#REF!</definedName>
    <definedName name="\p" localSheetId="8">#REF!</definedName>
    <definedName name="\p" localSheetId="25">#REF!</definedName>
    <definedName name="\p" localSheetId="26">#REF!</definedName>
    <definedName name="\p" localSheetId="27">#REF!</definedName>
    <definedName name="\p" localSheetId="24">#REF!</definedName>
    <definedName name="\p" localSheetId="9">#REF!</definedName>
    <definedName name="\p" localSheetId="41">#REF!</definedName>
    <definedName name="\p" localSheetId="42">#REF!</definedName>
    <definedName name="\p" localSheetId="40">#REF!</definedName>
    <definedName name="\p" localSheetId="45">#REF!</definedName>
    <definedName name="\p">#REF!</definedName>
    <definedName name="\z" localSheetId="21">#REF!</definedName>
    <definedName name="\z" localSheetId="20">#REF!</definedName>
    <definedName name="\z" localSheetId="19">#REF!</definedName>
    <definedName name="\z" localSheetId="2">#REF!</definedName>
    <definedName name="\z" localSheetId="6">#REF!</definedName>
    <definedName name="\z" localSheetId="22">#REF!</definedName>
    <definedName name="\z" localSheetId="3">#REF!</definedName>
    <definedName name="\z" localSheetId="7">#REF!</definedName>
    <definedName name="\z" localSheetId="10">#REF!</definedName>
    <definedName name="\z" localSheetId="8">#REF!</definedName>
    <definedName name="\z" localSheetId="25">#REF!</definedName>
    <definedName name="\z" localSheetId="26">#REF!</definedName>
    <definedName name="\z" localSheetId="27">#REF!</definedName>
    <definedName name="\z" localSheetId="24">#REF!</definedName>
    <definedName name="\z" localSheetId="9">#REF!</definedName>
    <definedName name="\z" localSheetId="41">#REF!</definedName>
    <definedName name="\z" localSheetId="42">#REF!</definedName>
    <definedName name="\z" localSheetId="40">#REF!</definedName>
    <definedName name="\z" localSheetId="45">#REF!</definedName>
    <definedName name="\z">#REF!</definedName>
    <definedName name="__FDS_HYPERLINK_TOGGLE_STATE__" hidden="1">"ON"</definedName>
    <definedName name="_Fill" localSheetId="37" hidden="1">#REF!</definedName>
    <definedName name="_Fill" localSheetId="29" hidden="1">#REF!</definedName>
    <definedName name="_Fill" localSheetId="36" hidden="1">#REF!</definedName>
    <definedName name="_Fill" localSheetId="21" hidden="1">#REF!</definedName>
    <definedName name="_Fill" localSheetId="20" hidden="1">#REF!</definedName>
    <definedName name="_Fill" localSheetId="18">#REF!</definedName>
    <definedName name="_Fill" localSheetId="15">#REF!</definedName>
    <definedName name="_Fill" localSheetId="14">#REF!</definedName>
    <definedName name="_Fill" localSheetId="19" hidden="1">#REF!</definedName>
    <definedName name="_Fill" localSheetId="11">#REF!</definedName>
    <definedName name="_Fill" localSheetId="2">#REF!</definedName>
    <definedName name="_Fill" localSheetId="6">#REF!</definedName>
    <definedName name="_Fill" localSheetId="22">#REF!</definedName>
    <definedName name="_Fill" localSheetId="3">#REF!</definedName>
    <definedName name="_Fill" localSheetId="7">#REF!</definedName>
    <definedName name="_Fill" localSheetId="10" hidden="1">#REF!</definedName>
    <definedName name="_Fill" localSheetId="8">#REF!</definedName>
    <definedName name="_Fill" localSheetId="25" hidden="1">#REF!</definedName>
    <definedName name="_Fill" localSheetId="26" hidden="1">#REF!</definedName>
    <definedName name="_Fill" localSheetId="27">#REF!</definedName>
    <definedName name="_Fill" localSheetId="24">#REF!</definedName>
    <definedName name="_Fill" localSheetId="9">#REF!</definedName>
    <definedName name="_Fill" localSheetId="41" hidden="1">#REF!</definedName>
    <definedName name="_Fill" localSheetId="42" hidden="1">#REF!</definedName>
    <definedName name="_Fill" localSheetId="40">#REF!</definedName>
    <definedName name="_Fill" localSheetId="45" hidden="1">#REF!</definedName>
    <definedName name="_Fill" localSheetId="17">#REF!</definedName>
    <definedName name="_Fill" localSheetId="16">#REF!</definedName>
    <definedName name="_Fill">#REF!</definedName>
    <definedName name="_Order1" hidden="1">255</definedName>
    <definedName name="_Order2" hidden="1">255</definedName>
    <definedName name="a">#REF!</definedName>
    <definedName name="a_xn" localSheetId="22">'[1]Reserves calc'!$B$14</definedName>
    <definedName name="a_xn" localSheetId="45">'[2]Reserves calc'!$B$14</definedName>
    <definedName name="a_xn">'[3]Reserves calc'!$B$14</definedName>
    <definedName name="ä_xn" localSheetId="21">#REF!</definedName>
    <definedName name="ä_xn" localSheetId="20">#REF!</definedName>
    <definedName name="ä_xn" localSheetId="19">#REF!</definedName>
    <definedName name="ä_xn" localSheetId="2">#REF!</definedName>
    <definedName name="ä_xn" localSheetId="6">#REF!</definedName>
    <definedName name="ä_xn" localSheetId="22">#REF!</definedName>
    <definedName name="ä_xn" localSheetId="3">#REF!</definedName>
    <definedName name="ä_xn" localSheetId="7">#REF!</definedName>
    <definedName name="ä_xn" localSheetId="10">#REF!</definedName>
    <definedName name="ä_xn" localSheetId="8">#REF!</definedName>
    <definedName name="ä_xn" localSheetId="25">#REF!</definedName>
    <definedName name="ä_xn" localSheetId="26">#REF!</definedName>
    <definedName name="ä_xn" localSheetId="27">#REF!</definedName>
    <definedName name="ä_xn" localSheetId="24">#REF!</definedName>
    <definedName name="ä_xn" localSheetId="9">#REF!</definedName>
    <definedName name="ä_xn" localSheetId="41">#REF!</definedName>
    <definedName name="ä_xn" localSheetId="42">#REF!</definedName>
    <definedName name="ä_xn" localSheetId="40">#REF!</definedName>
    <definedName name="ä_xn" localSheetId="45">#REF!</definedName>
    <definedName name="ä_xn">#REF!</definedName>
    <definedName name="aaaaaaaa">#REF!</definedName>
    <definedName name="ada" localSheetId="22">[4]Naslovni!$E$7</definedName>
    <definedName name="ada" localSheetId="45">[5]Naslovni!$E$7</definedName>
    <definedName name="ada">[6]Naslovni!$E$7</definedName>
    <definedName name="AG_0">'[7]Full-to-Delta'!$N$2:$N$14</definedName>
    <definedName name="AG_1">'[7]Full-to-Delta'!$M$2:$N$14</definedName>
    <definedName name="AG_2">'[7]Full-to-Delta'!$L$2:$N$14</definedName>
    <definedName name="AG_3">'[7]Full-to-Delta'!$K$2:$N$14</definedName>
    <definedName name="AG_4">'[7]Full-to-Delta'!$J$2:$N$14</definedName>
    <definedName name="AG_5">'[7]Full-to-Delta'!$I$2:$N$14</definedName>
    <definedName name="AG_6">'[7]Full-to-Delta'!$H$2:$N$14</definedName>
    <definedName name="AG_7">'[7]Full-to-Delta'!$G$2:$N$14</definedName>
    <definedName name="alapkezelesi_kts">[8]TKM!$G$4</definedName>
    <definedName name="alfa" localSheetId="22">'[1]Reserves calc'!$B$8</definedName>
    <definedName name="alfa" localSheetId="45">'[2]Reserves calc'!$B$8</definedName>
    <definedName name="alfa">'[3]Reserves calc'!$B$8</definedName>
    <definedName name="alpha" localSheetId="21">#REF!</definedName>
    <definedName name="alpha" localSheetId="20">#REF!</definedName>
    <definedName name="alpha" localSheetId="19">#REF!</definedName>
    <definedName name="alpha" localSheetId="2">#REF!</definedName>
    <definedName name="alpha" localSheetId="6">#REF!</definedName>
    <definedName name="alpha" localSheetId="22">#REF!</definedName>
    <definedName name="alpha" localSheetId="3">#REF!</definedName>
    <definedName name="alpha" localSheetId="7">#REF!</definedName>
    <definedName name="alpha" localSheetId="10">#REF!</definedName>
    <definedName name="alpha" localSheetId="8">#REF!</definedName>
    <definedName name="alpha" localSheetId="25">#REF!</definedName>
    <definedName name="alpha" localSheetId="26">#REF!</definedName>
    <definedName name="alpha" localSheetId="27">#REF!</definedName>
    <definedName name="alpha" localSheetId="24">#REF!</definedName>
    <definedName name="alpha" localSheetId="9">#REF!</definedName>
    <definedName name="alpha" localSheetId="41">#REF!</definedName>
    <definedName name="alpha" localSheetId="42">#REF!</definedName>
    <definedName name="alpha" localSheetId="40">#REF!</definedName>
    <definedName name="alpha" localSheetId="45">#REF!</definedName>
    <definedName name="alpha">#REF!</definedName>
    <definedName name="alpha_2" localSheetId="21">#REF!</definedName>
    <definedName name="alpha_2" localSheetId="20">#REF!</definedName>
    <definedName name="alpha_2" localSheetId="19">#REF!</definedName>
    <definedName name="alpha_2" localSheetId="2">#REF!</definedName>
    <definedName name="alpha_2" localSheetId="6">#REF!</definedName>
    <definedName name="alpha_2" localSheetId="22">#REF!</definedName>
    <definedName name="alpha_2" localSheetId="3">#REF!</definedName>
    <definedName name="alpha_2" localSheetId="7">#REF!</definedName>
    <definedName name="alpha_2" localSheetId="10">#REF!</definedName>
    <definedName name="alpha_2" localSheetId="8">#REF!</definedName>
    <definedName name="alpha_2" localSheetId="25">#REF!</definedName>
    <definedName name="alpha_2" localSheetId="26">#REF!</definedName>
    <definedName name="alpha_2" localSheetId="27">#REF!</definedName>
    <definedName name="alpha_2" localSheetId="24">#REF!</definedName>
    <definedName name="alpha_2" localSheetId="9">#REF!</definedName>
    <definedName name="alpha_2" localSheetId="41">#REF!</definedName>
    <definedName name="alpha_2" localSheetId="42">#REF!</definedName>
    <definedName name="alpha_2" localSheetId="40">#REF!</definedName>
    <definedName name="alpha_2" localSheetId="45">#REF!</definedName>
    <definedName name="alpha_2">#REF!</definedName>
    <definedName name="alpha_2_2" localSheetId="21">#REF!</definedName>
    <definedName name="alpha_2_2" localSheetId="20">#REF!</definedName>
    <definedName name="alpha_2_2" localSheetId="19">#REF!</definedName>
    <definedName name="alpha_2_2" localSheetId="2">#REF!</definedName>
    <definedName name="alpha_2_2" localSheetId="6">#REF!</definedName>
    <definedName name="alpha_2_2" localSheetId="22">#REF!</definedName>
    <definedName name="alpha_2_2" localSheetId="3">#REF!</definedName>
    <definedName name="alpha_2_2" localSheetId="7">#REF!</definedName>
    <definedName name="alpha_2_2" localSheetId="10">#REF!</definedName>
    <definedName name="alpha_2_2" localSheetId="8">#REF!</definedName>
    <definedName name="alpha_2_2" localSheetId="25">#REF!</definedName>
    <definedName name="alpha_2_2" localSheetId="26">#REF!</definedName>
    <definedName name="alpha_2_2" localSheetId="27">#REF!</definedName>
    <definedName name="alpha_2_2" localSheetId="24">#REF!</definedName>
    <definedName name="alpha_2_2" localSheetId="9">#REF!</definedName>
    <definedName name="alpha_2_2" localSheetId="41">#REF!</definedName>
    <definedName name="alpha_2_2" localSheetId="42">#REF!</definedName>
    <definedName name="alpha_2_2" localSheetId="40">#REF!</definedName>
    <definedName name="alpha_2_2" localSheetId="45">#REF!</definedName>
    <definedName name="alpha_2_2">#REF!</definedName>
    <definedName name="alpha_2_3" localSheetId="21">#REF!</definedName>
    <definedName name="alpha_2_3" localSheetId="20">#REF!</definedName>
    <definedName name="alpha_2_3" localSheetId="19">#REF!</definedName>
    <definedName name="alpha_2_3" localSheetId="2">#REF!</definedName>
    <definedName name="alpha_2_3" localSheetId="6">#REF!</definedName>
    <definedName name="alpha_2_3" localSheetId="22">#REF!</definedName>
    <definedName name="alpha_2_3" localSheetId="3">#REF!</definedName>
    <definedName name="alpha_2_3" localSheetId="7">#REF!</definedName>
    <definedName name="alpha_2_3" localSheetId="10">#REF!</definedName>
    <definedName name="alpha_2_3" localSheetId="8">#REF!</definedName>
    <definedName name="alpha_2_3" localSheetId="25">#REF!</definedName>
    <definedName name="alpha_2_3" localSheetId="26">#REF!</definedName>
    <definedName name="alpha_2_3" localSheetId="27">#REF!</definedName>
    <definedName name="alpha_2_3" localSheetId="24">#REF!</definedName>
    <definedName name="alpha_2_3" localSheetId="9">#REF!</definedName>
    <definedName name="alpha_2_3" localSheetId="41">#REF!</definedName>
    <definedName name="alpha_2_3" localSheetId="42">#REF!</definedName>
    <definedName name="alpha_2_3" localSheetId="40">#REF!</definedName>
    <definedName name="alpha_2_3">#REF!</definedName>
    <definedName name="alpha2" localSheetId="21">#REF!</definedName>
    <definedName name="alpha2" localSheetId="20">#REF!</definedName>
    <definedName name="alpha2" localSheetId="19">#REF!</definedName>
    <definedName name="alpha2" localSheetId="2">#REF!</definedName>
    <definedName name="alpha2" localSheetId="6">#REF!</definedName>
    <definedName name="alpha2" localSheetId="22">#REF!</definedName>
    <definedName name="alpha2" localSheetId="3">#REF!</definedName>
    <definedName name="alpha2" localSheetId="7">#REF!</definedName>
    <definedName name="alpha2" localSheetId="10">#REF!</definedName>
    <definedName name="alpha2" localSheetId="8">#REF!</definedName>
    <definedName name="alpha2" localSheetId="25">#REF!</definedName>
    <definedName name="alpha2" localSheetId="26">#REF!</definedName>
    <definedName name="alpha2" localSheetId="27">#REF!</definedName>
    <definedName name="alpha2" localSheetId="24">#REF!</definedName>
    <definedName name="alpha2" localSheetId="9">#REF!</definedName>
    <definedName name="alpha2" localSheetId="41">#REF!</definedName>
    <definedName name="alpha2" localSheetId="42">#REF!</definedName>
    <definedName name="alpha2" localSheetId="40">#REF!</definedName>
    <definedName name="alpha2">#REF!</definedName>
    <definedName name="alpha3" localSheetId="21">#REF!</definedName>
    <definedName name="alpha3" localSheetId="20">#REF!</definedName>
    <definedName name="alpha3" localSheetId="19">#REF!</definedName>
    <definedName name="alpha3" localSheetId="2">#REF!</definedName>
    <definedName name="alpha3" localSheetId="6">#REF!</definedName>
    <definedName name="alpha3" localSheetId="22">#REF!</definedName>
    <definedName name="alpha3" localSheetId="3">#REF!</definedName>
    <definedName name="alpha3" localSheetId="7">#REF!</definedName>
    <definedName name="alpha3" localSheetId="10">#REF!</definedName>
    <definedName name="alpha3" localSheetId="8">#REF!</definedName>
    <definedName name="alpha3" localSheetId="25">#REF!</definedName>
    <definedName name="alpha3" localSheetId="26">#REF!</definedName>
    <definedName name="alpha3" localSheetId="27">#REF!</definedName>
    <definedName name="alpha3" localSheetId="24">#REF!</definedName>
    <definedName name="alpha3" localSheetId="9">#REF!</definedName>
    <definedName name="alpha3" localSheetId="41">#REF!</definedName>
    <definedName name="alpha3" localSheetId="42">#REF!</definedName>
    <definedName name="alpha3" localSheetId="40">#REF!</definedName>
    <definedName name="alpha3">#REF!</definedName>
    <definedName name="Änderungsgrund">[7]Parameter!$O$3:$O$10</definedName>
    <definedName name="anscount" hidden="1">1</definedName>
    <definedName name="Axn" localSheetId="22">'[1]Reserves calc'!$B$13</definedName>
    <definedName name="Axn" localSheetId="45">'[2]Reserves calc'!$B$13</definedName>
    <definedName name="Axn">'[3]Reserves calc'!$B$13</definedName>
    <definedName name="az" localSheetId="21">#REF!</definedName>
    <definedName name="az" localSheetId="20">#REF!</definedName>
    <definedName name="az" localSheetId="19">#REF!</definedName>
    <definedName name="az" localSheetId="2">#REF!</definedName>
    <definedName name="az" localSheetId="6">#REF!</definedName>
    <definedName name="az" localSheetId="22">#REF!</definedName>
    <definedName name="az" localSheetId="3">#REF!</definedName>
    <definedName name="az" localSheetId="7">#REF!</definedName>
    <definedName name="az" localSheetId="10">#REF!</definedName>
    <definedName name="az" localSheetId="8">#REF!</definedName>
    <definedName name="az" localSheetId="25">#REF!</definedName>
    <definedName name="az" localSheetId="26">#REF!</definedName>
    <definedName name="az" localSheetId="27">#REF!</definedName>
    <definedName name="az" localSheetId="24">#REF!</definedName>
    <definedName name="az" localSheetId="9">#REF!</definedName>
    <definedName name="az" localSheetId="41">#REF!</definedName>
    <definedName name="az" localSheetId="42">#REF!</definedName>
    <definedName name="az" localSheetId="40">#REF!</definedName>
    <definedName name="az" localSheetId="45">#REF!</definedName>
    <definedName name="az">#REF!</definedName>
    <definedName name="beta" localSheetId="22">'[1]Reserves calc'!$B$9</definedName>
    <definedName name="beta" localSheetId="45">'[2]Reserves calc'!$B$9</definedName>
    <definedName name="beta">'[3]Reserves calc'!$B$9</definedName>
    <definedName name="beta_2" localSheetId="21">#REF!</definedName>
    <definedName name="beta_2" localSheetId="20">#REF!</definedName>
    <definedName name="beta_2" localSheetId="19">#REF!</definedName>
    <definedName name="beta_2" localSheetId="2">#REF!</definedName>
    <definedName name="beta_2" localSheetId="6">#REF!</definedName>
    <definedName name="beta_2" localSheetId="22">#REF!</definedName>
    <definedName name="beta_2" localSheetId="3">#REF!</definedName>
    <definedName name="beta_2" localSheetId="7">#REF!</definedName>
    <definedName name="beta_2" localSheetId="10">#REF!</definedName>
    <definedName name="beta_2" localSheetId="8">#REF!</definedName>
    <definedName name="beta_2" localSheetId="25">#REF!</definedName>
    <definedName name="beta_2" localSheetId="26">#REF!</definedName>
    <definedName name="beta_2" localSheetId="27">#REF!</definedName>
    <definedName name="beta_2" localSheetId="24">#REF!</definedName>
    <definedName name="beta_2" localSheetId="9">#REF!</definedName>
    <definedName name="beta_2" localSheetId="41">#REF!</definedName>
    <definedName name="beta_2" localSheetId="42">#REF!</definedName>
    <definedName name="beta_2" localSheetId="40">#REF!</definedName>
    <definedName name="beta_2" localSheetId="45">#REF!</definedName>
    <definedName name="beta_2">#REF!</definedName>
    <definedName name="Bewegungsarten" localSheetId="21">#REF!</definedName>
    <definedName name="Bewegungsarten" localSheetId="20">#REF!</definedName>
    <definedName name="Bewegungsarten" localSheetId="19">#REF!</definedName>
    <definedName name="Bewegungsarten" localSheetId="2">#REF!</definedName>
    <definedName name="Bewegungsarten" localSheetId="6">#REF!</definedName>
    <definedName name="Bewegungsarten" localSheetId="22">#REF!</definedName>
    <definedName name="Bewegungsarten" localSheetId="3">#REF!</definedName>
    <definedName name="Bewegungsarten" localSheetId="7">#REF!</definedName>
    <definedName name="Bewegungsarten" localSheetId="10">#REF!</definedName>
    <definedName name="Bewegungsarten" localSheetId="8">#REF!</definedName>
    <definedName name="Bewegungsarten" localSheetId="25">#REF!</definedName>
    <definedName name="Bewegungsarten" localSheetId="26">#REF!</definedName>
    <definedName name="Bewegungsarten" localSheetId="27">#REF!</definedName>
    <definedName name="Bewegungsarten" localSheetId="24">#REF!</definedName>
    <definedName name="Bewegungsarten" localSheetId="9">#REF!</definedName>
    <definedName name="Bewegungsarten" localSheetId="41">#REF!</definedName>
    <definedName name="Bewegungsarten" localSheetId="42">#REF!</definedName>
    <definedName name="Bewegungsarten" localSheetId="40">#REF!</definedName>
    <definedName name="Bewegungsarten" localSheetId="45">#REF!</definedName>
    <definedName name="Bewegungsarten">#REF!</definedName>
    <definedName name="CC_Basis" localSheetId="21">#REF!</definedName>
    <definedName name="CC_Basis" localSheetId="20">#REF!</definedName>
    <definedName name="CC_Basis" localSheetId="19">#REF!</definedName>
    <definedName name="CC_Basis" localSheetId="2">#REF!</definedName>
    <definedName name="CC_Basis" localSheetId="6">#REF!</definedName>
    <definedName name="CC_Basis" localSheetId="22">#REF!</definedName>
    <definedName name="CC_Basis" localSheetId="3">#REF!</definedName>
    <definedName name="CC_Basis" localSheetId="7">#REF!</definedName>
    <definedName name="CC_Basis" localSheetId="10">#REF!</definedName>
    <definedName name="CC_Basis" localSheetId="8">#REF!</definedName>
    <definedName name="CC_Basis" localSheetId="25">#REF!</definedName>
    <definedName name="CC_Basis" localSheetId="26">#REF!</definedName>
    <definedName name="CC_Basis" localSheetId="27">#REF!</definedName>
    <definedName name="CC_Basis" localSheetId="24">#REF!</definedName>
    <definedName name="CC_Basis" localSheetId="9">#REF!</definedName>
    <definedName name="CC_Basis" localSheetId="41">#REF!</definedName>
    <definedName name="CC_Basis" localSheetId="42">#REF!</definedName>
    <definedName name="CC_Basis" localSheetId="40">#REF!</definedName>
    <definedName name="CC_Basis" localSheetId="45">#REF!</definedName>
    <definedName name="CC_Basis">#REF!</definedName>
    <definedName name="Code" localSheetId="21" hidden="1">#REF!</definedName>
    <definedName name="Code" localSheetId="20" hidden="1">#REF!</definedName>
    <definedName name="Code" localSheetId="19" hidden="1">#REF!</definedName>
    <definedName name="Code" localSheetId="2" hidden="1">#REF!</definedName>
    <definedName name="Code" localSheetId="6" hidden="1">#REF!</definedName>
    <definedName name="Code" localSheetId="22" hidden="1">#REF!</definedName>
    <definedName name="Code" localSheetId="3" hidden="1">#REF!</definedName>
    <definedName name="Code" localSheetId="7" hidden="1">#REF!</definedName>
    <definedName name="Code" localSheetId="10" hidden="1">#REF!</definedName>
    <definedName name="Code" localSheetId="8" hidden="1">#REF!</definedName>
    <definedName name="Code" localSheetId="25" hidden="1">#REF!</definedName>
    <definedName name="Code" localSheetId="26" hidden="1">#REF!</definedName>
    <definedName name="Code" localSheetId="27" hidden="1">#REF!</definedName>
    <definedName name="Code" localSheetId="24" hidden="1">#REF!</definedName>
    <definedName name="Code" localSheetId="9" hidden="1">#REF!</definedName>
    <definedName name="Code" localSheetId="41" hidden="1">#REF!</definedName>
    <definedName name="Code" localSheetId="42" hidden="1">#REF!</definedName>
    <definedName name="Code" localSheetId="40" hidden="1">#REF!</definedName>
    <definedName name="Code" hidden="1">#REF!</definedName>
    <definedName name="Contract_Settings_Headers" localSheetId="22">[9]Settings!$C$14:$C$19</definedName>
    <definedName name="Contract_Settings_Headers" localSheetId="45">[10]Settings!$C$14:$C$19</definedName>
    <definedName name="Contract_Settings_Headers">[11]Settings!$C$14:$C$19</definedName>
    <definedName name="Contracts_settings" localSheetId="22">[9]Settings!$D$13:$I$57</definedName>
    <definedName name="Contracts_settings" localSheetId="45">[10]Settings!$D$13:$I$57</definedName>
    <definedName name="Contracts_settings">[11]Settings!$D$13:$I$57</definedName>
    <definedName name="d" localSheetId="21">#REF!</definedName>
    <definedName name="d" localSheetId="20">#REF!</definedName>
    <definedName name="d" localSheetId="19">#REF!</definedName>
    <definedName name="d" localSheetId="2">#REF!</definedName>
    <definedName name="d" localSheetId="6">#REF!</definedName>
    <definedName name="d" localSheetId="22">#REF!</definedName>
    <definedName name="d" localSheetId="3">#REF!</definedName>
    <definedName name="d" localSheetId="7">#REF!</definedName>
    <definedName name="d" localSheetId="10">#REF!</definedName>
    <definedName name="d" localSheetId="8">#REF!</definedName>
    <definedName name="d" localSheetId="25">#REF!</definedName>
    <definedName name="d" localSheetId="26">#REF!</definedName>
    <definedName name="d" localSheetId="27">#REF!</definedName>
    <definedName name="d" localSheetId="24">#REF!</definedName>
    <definedName name="d" localSheetId="9">#REF!</definedName>
    <definedName name="d" localSheetId="41">#REF!</definedName>
    <definedName name="d" localSheetId="42">#REF!</definedName>
    <definedName name="d" localSheetId="40">#REF!</definedName>
    <definedName name="d" localSheetId="45">#REF!</definedName>
    <definedName name="d">#REF!</definedName>
    <definedName name="data1" localSheetId="21" hidden="1">#REF!</definedName>
    <definedName name="data1" localSheetId="20" hidden="1">#REF!</definedName>
    <definedName name="data1" localSheetId="19" hidden="1">#REF!</definedName>
    <definedName name="data1" localSheetId="2" hidden="1">#REF!</definedName>
    <definedName name="data1" localSheetId="6" hidden="1">#REF!</definedName>
    <definedName name="data1" localSheetId="22" hidden="1">#REF!</definedName>
    <definedName name="data1" localSheetId="3" hidden="1">#REF!</definedName>
    <definedName name="data1" localSheetId="7" hidden="1">#REF!</definedName>
    <definedName name="data1" localSheetId="10" hidden="1">#REF!</definedName>
    <definedName name="data1" localSheetId="8" hidden="1">#REF!</definedName>
    <definedName name="data1" localSheetId="25" hidden="1">#REF!</definedName>
    <definedName name="data1" localSheetId="26" hidden="1">#REF!</definedName>
    <definedName name="data1" localSheetId="27" hidden="1">#REF!</definedName>
    <definedName name="data1" localSheetId="24" hidden="1">#REF!</definedName>
    <definedName name="data1" localSheetId="9" hidden="1">#REF!</definedName>
    <definedName name="data1" localSheetId="41" hidden="1">#REF!</definedName>
    <definedName name="data1" localSheetId="42" hidden="1">#REF!</definedName>
    <definedName name="data1" localSheetId="40" hidden="1">#REF!</definedName>
    <definedName name="data1" localSheetId="45" hidden="1">#REF!</definedName>
    <definedName name="data1" hidden="1">#REF!</definedName>
    <definedName name="data3" localSheetId="21" hidden="1">#REF!</definedName>
    <definedName name="data3" localSheetId="20" hidden="1">#REF!</definedName>
    <definedName name="data3" localSheetId="19" hidden="1">#REF!</definedName>
    <definedName name="data3" localSheetId="2" hidden="1">#REF!</definedName>
    <definedName name="data3" localSheetId="6" hidden="1">#REF!</definedName>
    <definedName name="data3" localSheetId="22" hidden="1">#REF!</definedName>
    <definedName name="data3" localSheetId="3" hidden="1">#REF!</definedName>
    <definedName name="data3" localSheetId="7" hidden="1">#REF!</definedName>
    <definedName name="data3" localSheetId="10" hidden="1">#REF!</definedName>
    <definedName name="data3" localSheetId="8" hidden="1">#REF!</definedName>
    <definedName name="data3" localSheetId="25" hidden="1">#REF!</definedName>
    <definedName name="data3" localSheetId="26" hidden="1">#REF!</definedName>
    <definedName name="data3" localSheetId="27" hidden="1">#REF!</definedName>
    <definedName name="data3" localSheetId="24" hidden="1">#REF!</definedName>
    <definedName name="data3" localSheetId="9" hidden="1">#REF!</definedName>
    <definedName name="data3" localSheetId="41" hidden="1">#REF!</definedName>
    <definedName name="data3" localSheetId="42" hidden="1">#REF!</definedName>
    <definedName name="data3" localSheetId="40" hidden="1">#REF!</definedName>
    <definedName name="data3" localSheetId="45" hidden="1">#REF!</definedName>
    <definedName name="data3" hidden="1">#REF!</definedName>
    <definedName name="datum" localSheetId="22">[12]Naslovni!$C$7</definedName>
    <definedName name="datum" localSheetId="45">[13]Naslovni!$C$7</definedName>
    <definedName name="datum">[14]Naslovni!$C$7</definedName>
    <definedName name="datum_izrade">[15]Naslovni!$E$5</definedName>
    <definedName name="Day_Count_Convention" localSheetId="21">#REF!</definedName>
    <definedName name="Day_Count_Convention" localSheetId="20">#REF!</definedName>
    <definedName name="Day_Count_Convention" localSheetId="19">#REF!</definedName>
    <definedName name="Day_Count_Convention" localSheetId="2">#REF!</definedName>
    <definedName name="Day_Count_Convention" localSheetId="6">#REF!</definedName>
    <definedName name="Day_Count_Convention" localSheetId="22">#REF!</definedName>
    <definedName name="Day_Count_Convention" localSheetId="3">#REF!</definedName>
    <definedName name="Day_Count_Convention" localSheetId="7">#REF!</definedName>
    <definedName name="Day_Count_Convention" localSheetId="10">#REF!</definedName>
    <definedName name="Day_Count_Convention" localSheetId="8">#REF!</definedName>
    <definedName name="Day_Count_Convention" localSheetId="25">#REF!</definedName>
    <definedName name="Day_Count_Convention" localSheetId="26">#REF!</definedName>
    <definedName name="Day_Count_Convention" localSheetId="27">#REF!</definedName>
    <definedName name="Day_Count_Convention" localSheetId="24">#REF!</definedName>
    <definedName name="Day_Count_Convention" localSheetId="9">#REF!</definedName>
    <definedName name="Day_Count_Convention" localSheetId="41">#REF!</definedName>
    <definedName name="Day_Count_Convention" localSheetId="42">#REF!</definedName>
    <definedName name="Day_Count_Convention" localSheetId="40">#REF!</definedName>
    <definedName name="Day_Count_Convention" localSheetId="45">#REF!</definedName>
    <definedName name="Day_Count_Convention">#REF!</definedName>
    <definedName name="DCC_Yield_Curve" localSheetId="21">#REF!</definedName>
    <definedName name="DCC_Yield_Curve" localSheetId="20">#REF!</definedName>
    <definedName name="DCC_Yield_Curve" localSheetId="19">#REF!</definedName>
    <definedName name="DCC_Yield_Curve" localSheetId="2">#REF!</definedName>
    <definedName name="DCC_Yield_Curve" localSheetId="6">#REF!</definedName>
    <definedName name="DCC_Yield_Curve" localSheetId="22">#REF!</definedName>
    <definedName name="DCC_Yield_Curve" localSheetId="3">#REF!</definedName>
    <definedName name="DCC_Yield_Curve" localSheetId="7">#REF!</definedName>
    <definedName name="DCC_Yield_Curve" localSheetId="10">#REF!</definedName>
    <definedName name="DCC_Yield_Curve" localSheetId="8">#REF!</definedName>
    <definedName name="DCC_Yield_Curve" localSheetId="25">#REF!</definedName>
    <definedName name="DCC_Yield_Curve" localSheetId="26">#REF!</definedName>
    <definedName name="DCC_Yield_Curve" localSheetId="27">#REF!</definedName>
    <definedName name="DCC_Yield_Curve" localSheetId="24">#REF!</definedName>
    <definedName name="DCC_Yield_Curve" localSheetId="9">#REF!</definedName>
    <definedName name="DCC_Yield_Curve" localSheetId="41">#REF!</definedName>
    <definedName name="DCC_Yield_Curve" localSheetId="42">#REF!</definedName>
    <definedName name="DCC_Yield_Curve" localSheetId="40">#REF!</definedName>
    <definedName name="DCC_Yield_Curve" localSheetId="45">#REF!</definedName>
    <definedName name="DCC_Yield_Curve">#REF!</definedName>
    <definedName name="dijfiz">[16]Termék!$D$13</definedName>
    <definedName name="Dionice" localSheetId="23">Liste_2025!#REF!</definedName>
    <definedName name="Dionice" localSheetId="25">[17]Liste!$D$14:$D$15</definedName>
    <definedName name="Dionice" localSheetId="26">[17]Liste!$D$14:$D$15</definedName>
    <definedName name="Dionice" localSheetId="24">[17]Liste!$D$14:$D$15</definedName>
    <definedName name="Dionice" localSheetId="45">[18]Liste!$D$14:$D$15</definedName>
    <definedName name="Dionice">Liste!$D$14:$D$15</definedName>
    <definedName name="Discount" localSheetId="21" hidden="1">#REF!</definedName>
    <definedName name="Discount" localSheetId="20" hidden="1">#REF!</definedName>
    <definedName name="Discount" localSheetId="19" hidden="1">#REF!</definedName>
    <definedName name="Discount" localSheetId="2" hidden="1">#REF!</definedName>
    <definedName name="Discount" localSheetId="6" hidden="1">#REF!</definedName>
    <definedName name="Discount" localSheetId="22" hidden="1">#REF!</definedName>
    <definedName name="Discount" localSheetId="3" hidden="1">#REF!</definedName>
    <definedName name="Discount" localSheetId="7" hidden="1">#REF!</definedName>
    <definedName name="Discount" localSheetId="10" hidden="1">#REF!</definedName>
    <definedName name="Discount" localSheetId="8" hidden="1">#REF!</definedName>
    <definedName name="Discount" localSheetId="25" hidden="1">#REF!</definedName>
    <definedName name="Discount" localSheetId="26" hidden="1">#REF!</definedName>
    <definedName name="Discount" localSheetId="27" hidden="1">#REF!</definedName>
    <definedName name="Discount" localSheetId="24" hidden="1">#REF!</definedName>
    <definedName name="Discount" localSheetId="9" hidden="1">#REF!</definedName>
    <definedName name="Discount" localSheetId="41" hidden="1">#REF!</definedName>
    <definedName name="Discount" localSheetId="42" hidden="1">#REF!</definedName>
    <definedName name="Discount" localSheetId="40" hidden="1">#REF!</definedName>
    <definedName name="Discount" localSheetId="45" hidden="1">#REF!</definedName>
    <definedName name="Discount" hidden="1">#REF!</definedName>
    <definedName name="display_area_2" localSheetId="21" hidden="1">#REF!</definedName>
    <definedName name="display_area_2" localSheetId="20" hidden="1">#REF!</definedName>
    <definedName name="display_area_2" localSheetId="19" hidden="1">#REF!</definedName>
    <definedName name="display_area_2" localSheetId="2" hidden="1">#REF!</definedName>
    <definedName name="display_area_2" localSheetId="6" hidden="1">#REF!</definedName>
    <definedName name="display_area_2" localSheetId="22" hidden="1">#REF!</definedName>
    <definedName name="display_area_2" localSheetId="3" hidden="1">#REF!</definedName>
    <definedName name="display_area_2" localSheetId="7" hidden="1">#REF!</definedName>
    <definedName name="display_area_2" localSheetId="10" hidden="1">#REF!</definedName>
    <definedName name="display_area_2" localSheetId="8" hidden="1">#REF!</definedName>
    <definedName name="display_area_2" localSheetId="25" hidden="1">#REF!</definedName>
    <definedName name="display_area_2" localSheetId="26" hidden="1">#REF!</definedName>
    <definedName name="display_area_2" localSheetId="27" hidden="1">#REF!</definedName>
    <definedName name="display_area_2" localSheetId="24" hidden="1">#REF!</definedName>
    <definedName name="display_area_2" localSheetId="9" hidden="1">#REF!</definedName>
    <definedName name="display_area_2" localSheetId="41" hidden="1">#REF!</definedName>
    <definedName name="display_area_2" localSheetId="42" hidden="1">#REF!</definedName>
    <definedName name="display_area_2" localSheetId="40" hidden="1">#REF!</definedName>
    <definedName name="display_area_2" localSheetId="45" hidden="1">#REF!</definedName>
    <definedName name="display_area_2" hidden="1">#REF!</definedName>
    <definedName name="drustvo" localSheetId="22">[12]Naslovni!$C$5</definedName>
    <definedName name="drustvo" localSheetId="45">[13]Naslovni!$C$5</definedName>
    <definedName name="drustvo">[14]Naslovni!$C$5</definedName>
    <definedName name="dsr" localSheetId="22">[4]Naslovni!$B$9</definedName>
    <definedName name="dsr" localSheetId="45">[5]Naslovni!$B$9</definedName>
    <definedName name="dsr">[6]Naslovni!$B$9</definedName>
    <definedName name="DVP" localSheetId="23">Liste_2025!#REF!</definedName>
    <definedName name="DVP" localSheetId="25">[17]Liste!$D$2:$D$4</definedName>
    <definedName name="DVP" localSheetId="26">[17]Liste!$D$2:$D$4</definedName>
    <definedName name="DVP" localSheetId="24">[17]Liste!$D$2:$D$4</definedName>
    <definedName name="DVP" localSheetId="45">[18]Liste!$D$2:$D$4</definedName>
    <definedName name="DVP">Liste!$D$2:$D$4</definedName>
    <definedName name="E" localSheetId="21">#REF!</definedName>
    <definedName name="E" localSheetId="20">#REF!</definedName>
    <definedName name="E" localSheetId="19">#REF!</definedName>
    <definedName name="E" localSheetId="2">#REF!</definedName>
    <definedName name="E" localSheetId="6">#REF!</definedName>
    <definedName name="E" localSheetId="22">#REF!</definedName>
    <definedName name="E" localSheetId="3">#REF!</definedName>
    <definedName name="E" localSheetId="7">#REF!</definedName>
    <definedName name="E" localSheetId="10">#REF!</definedName>
    <definedName name="E" localSheetId="8">#REF!</definedName>
    <definedName name="E" localSheetId="25">#REF!</definedName>
    <definedName name="E" localSheetId="26">#REF!</definedName>
    <definedName name="E" localSheetId="27">#REF!</definedName>
    <definedName name="E" localSheetId="24">#REF!</definedName>
    <definedName name="E" localSheetId="9">#REF!</definedName>
    <definedName name="E" localSheetId="41">#REF!</definedName>
    <definedName name="E" localSheetId="42">#REF!</definedName>
    <definedName name="E" localSheetId="40">#REF!</definedName>
    <definedName name="E" localSheetId="45">#REF!</definedName>
    <definedName name="E">#REF!</definedName>
    <definedName name="eszkozaranyos_kts">[8]Termék!$E$39</definedName>
    <definedName name="Evaluation_Date" localSheetId="21">#REF!</definedName>
    <definedName name="Evaluation_Date" localSheetId="20">#REF!</definedName>
    <definedName name="Evaluation_Date" localSheetId="19">#REF!</definedName>
    <definedName name="Evaluation_Date" localSheetId="2">#REF!</definedName>
    <definedName name="Evaluation_Date" localSheetId="6">#REF!</definedName>
    <definedName name="Evaluation_Date" localSheetId="22">#REF!</definedName>
    <definedName name="Evaluation_Date" localSheetId="3">#REF!</definedName>
    <definedName name="Evaluation_Date" localSheetId="7">#REF!</definedName>
    <definedName name="Evaluation_Date" localSheetId="10">#REF!</definedName>
    <definedName name="Evaluation_Date" localSheetId="8">#REF!</definedName>
    <definedName name="Evaluation_Date" localSheetId="25">#REF!</definedName>
    <definedName name="Evaluation_Date" localSheetId="26">#REF!</definedName>
    <definedName name="Evaluation_Date" localSheetId="27">#REF!</definedName>
    <definedName name="Evaluation_Date" localSheetId="24">#REF!</definedName>
    <definedName name="Evaluation_Date" localSheetId="9">#REF!</definedName>
    <definedName name="Evaluation_Date" localSheetId="41">#REF!</definedName>
    <definedName name="Evaluation_Date" localSheetId="42">#REF!</definedName>
    <definedName name="Evaluation_Date" localSheetId="40">#REF!</definedName>
    <definedName name="Evaluation_Date" localSheetId="45">#REF!</definedName>
    <definedName name="Evaluation_Date">#REF!</definedName>
    <definedName name="Ex" localSheetId="21">#REF!</definedName>
    <definedName name="Ex" localSheetId="20">#REF!</definedName>
    <definedName name="Ex" localSheetId="19">#REF!</definedName>
    <definedName name="Ex" localSheetId="2">#REF!</definedName>
    <definedName name="Ex" localSheetId="6">#REF!</definedName>
    <definedName name="Ex" localSheetId="22">#REF!</definedName>
    <definedName name="Ex" localSheetId="3">#REF!</definedName>
    <definedName name="Ex" localSheetId="7">#REF!</definedName>
    <definedName name="Ex" localSheetId="10">#REF!</definedName>
    <definedName name="Ex" localSheetId="8">#REF!</definedName>
    <definedName name="Ex" localSheetId="25">#REF!</definedName>
    <definedName name="Ex" localSheetId="26">#REF!</definedName>
    <definedName name="Ex" localSheetId="27">#REF!</definedName>
    <definedName name="Ex" localSheetId="24">#REF!</definedName>
    <definedName name="Ex" localSheetId="9">#REF!</definedName>
    <definedName name="Ex" localSheetId="41">#REF!</definedName>
    <definedName name="Ex" localSheetId="42">#REF!</definedName>
    <definedName name="Ex" localSheetId="40">#REF!</definedName>
    <definedName name="Ex" localSheetId="45">#REF!</definedName>
    <definedName name="Ex">#REF!</definedName>
    <definedName name="Exx" localSheetId="21">#REF!</definedName>
    <definedName name="Exx" localSheetId="20">#REF!</definedName>
    <definedName name="Exx" localSheetId="19">#REF!</definedName>
    <definedName name="Exx" localSheetId="2">#REF!</definedName>
    <definedName name="Exx" localSheetId="6">#REF!</definedName>
    <definedName name="Exx" localSheetId="22">#REF!</definedName>
    <definedName name="Exx" localSheetId="3">#REF!</definedName>
    <definedName name="Exx" localSheetId="7">#REF!</definedName>
    <definedName name="Exx" localSheetId="10">#REF!</definedName>
    <definedName name="Exx" localSheetId="8">#REF!</definedName>
    <definedName name="Exx" localSheetId="25">#REF!</definedName>
    <definedName name="Exx" localSheetId="26">#REF!</definedName>
    <definedName name="Exx" localSheetId="27">#REF!</definedName>
    <definedName name="Exx" localSheetId="24">#REF!</definedName>
    <definedName name="Exx" localSheetId="9">#REF!</definedName>
    <definedName name="Exx" localSheetId="41">#REF!</definedName>
    <definedName name="Exx" localSheetId="42">#REF!</definedName>
    <definedName name="Exx" localSheetId="40">#REF!</definedName>
    <definedName name="Exx" localSheetId="45">#REF!</definedName>
    <definedName name="Exx">#REF!</definedName>
    <definedName name="FCode" localSheetId="21" hidden="1">#REF!</definedName>
    <definedName name="FCode" localSheetId="20" hidden="1">#REF!</definedName>
    <definedName name="FCode" localSheetId="19" hidden="1">#REF!</definedName>
    <definedName name="FCode" localSheetId="2" hidden="1">#REF!</definedName>
    <definedName name="FCode" localSheetId="6" hidden="1">#REF!</definedName>
    <definedName name="FCode" localSheetId="22" hidden="1">#REF!</definedName>
    <definedName name="FCode" localSheetId="3" hidden="1">#REF!</definedName>
    <definedName name="FCode" localSheetId="7" hidden="1">#REF!</definedName>
    <definedName name="FCode" localSheetId="10" hidden="1">#REF!</definedName>
    <definedName name="FCode" localSheetId="8" hidden="1">#REF!</definedName>
    <definedName name="FCode" localSheetId="25" hidden="1">#REF!</definedName>
    <definedName name="FCode" localSheetId="26" hidden="1">#REF!</definedName>
    <definedName name="FCode" localSheetId="27" hidden="1">#REF!</definedName>
    <definedName name="FCode" localSheetId="24" hidden="1">#REF!</definedName>
    <definedName name="FCode" localSheetId="9" hidden="1">#REF!</definedName>
    <definedName name="FCode" localSheetId="41" hidden="1">#REF!</definedName>
    <definedName name="FCode" localSheetId="42" hidden="1">#REF!</definedName>
    <definedName name="FCode" localSheetId="40" hidden="1">#REF!</definedName>
    <definedName name="FCode" hidden="1">#REF!</definedName>
    <definedName name="gamma" localSheetId="22">'[1]Reserves calc'!$B$10</definedName>
    <definedName name="gamma" localSheetId="45">'[2]Reserves calc'!$B$10</definedName>
    <definedName name="gamma">'[3]Reserves calc'!$B$10</definedName>
    <definedName name="gamma_2" localSheetId="21">#REF!</definedName>
    <definedName name="gamma_2" localSheetId="20">#REF!</definedName>
    <definedName name="gamma_2" localSheetId="19">#REF!</definedName>
    <definedName name="gamma_2" localSheetId="2">#REF!</definedName>
    <definedName name="gamma_2" localSheetId="6">#REF!</definedName>
    <definedName name="gamma_2" localSheetId="22">#REF!</definedName>
    <definedName name="gamma_2" localSheetId="3">#REF!</definedName>
    <definedName name="gamma_2" localSheetId="7">#REF!</definedName>
    <definedName name="gamma_2" localSheetId="10">#REF!</definedName>
    <definedName name="gamma_2" localSheetId="8">#REF!</definedName>
    <definedName name="gamma_2" localSheetId="25">#REF!</definedName>
    <definedName name="gamma_2" localSheetId="26">#REF!</definedName>
    <definedName name="gamma_2" localSheetId="27">#REF!</definedName>
    <definedName name="gamma_2" localSheetId="24">#REF!</definedName>
    <definedName name="gamma_2" localSheetId="9">#REF!</definedName>
    <definedName name="gamma_2" localSheetId="41">#REF!</definedName>
    <definedName name="gamma_2" localSheetId="42">#REF!</definedName>
    <definedName name="gamma_2" localSheetId="40">#REF!</definedName>
    <definedName name="gamma_2" localSheetId="45">#REF!</definedName>
    <definedName name="gamma_2">#REF!</definedName>
    <definedName name="h" localSheetId="21">#REF!</definedName>
    <definedName name="h" localSheetId="20">#REF!</definedName>
    <definedName name="h" localSheetId="19">#REF!</definedName>
    <definedName name="h" localSheetId="2">#REF!</definedName>
    <definedName name="h" localSheetId="6">#REF!</definedName>
    <definedName name="h" localSheetId="22">#REF!</definedName>
    <definedName name="h" localSheetId="3">#REF!</definedName>
    <definedName name="h" localSheetId="7">#REF!</definedName>
    <definedName name="h" localSheetId="10">#REF!</definedName>
    <definedName name="h" localSheetId="8">#REF!</definedName>
    <definedName name="h" localSheetId="25">#REF!</definedName>
    <definedName name="h" localSheetId="26">#REF!</definedName>
    <definedName name="h" localSheetId="27">#REF!</definedName>
    <definedName name="h" localSheetId="24">#REF!</definedName>
    <definedName name="h" localSheetId="9">#REF!</definedName>
    <definedName name="h" localSheetId="41">#REF!</definedName>
    <definedName name="h" localSheetId="42">#REF!</definedName>
    <definedName name="h" localSheetId="40">#REF!</definedName>
    <definedName name="h" localSheetId="45">#REF!</definedName>
    <definedName name="h">#REF!</definedName>
    <definedName name="hhh" localSheetId="21" hidden="1">#REF!</definedName>
    <definedName name="hhh" localSheetId="20" hidden="1">#REF!</definedName>
    <definedName name="hhh" localSheetId="19" hidden="1">#REF!</definedName>
    <definedName name="hhh" localSheetId="2" hidden="1">#REF!</definedName>
    <definedName name="hhh" localSheetId="6" hidden="1">#REF!</definedName>
    <definedName name="hhh" localSheetId="22" hidden="1">#REF!</definedName>
    <definedName name="hhh" localSheetId="3" hidden="1">#REF!</definedName>
    <definedName name="hhh" localSheetId="7" hidden="1">#REF!</definedName>
    <definedName name="hhh" localSheetId="10" hidden="1">#REF!</definedName>
    <definedName name="hhh" localSheetId="8" hidden="1">#REF!</definedName>
    <definedName name="hhh" localSheetId="25" hidden="1">#REF!</definedName>
    <definedName name="hhh" localSheetId="26" hidden="1">#REF!</definedName>
    <definedName name="hhh" localSheetId="27" hidden="1">#REF!</definedName>
    <definedName name="hhh" localSheetId="24" hidden="1">#REF!</definedName>
    <definedName name="hhh" localSheetId="9" hidden="1">#REF!</definedName>
    <definedName name="hhh" localSheetId="41" hidden="1">#REF!</definedName>
    <definedName name="hhh" localSheetId="42" hidden="1">#REF!</definedName>
    <definedName name="hhh" localSheetId="40" hidden="1">#REF!</definedName>
    <definedName name="hhh" hidden="1">#REF!</definedName>
    <definedName name="HiddenRows" localSheetId="21" hidden="1">#REF!</definedName>
    <definedName name="HiddenRows" localSheetId="20" hidden="1">#REF!</definedName>
    <definedName name="HiddenRows" localSheetId="19" hidden="1">#REF!</definedName>
    <definedName name="HiddenRows" localSheetId="2" hidden="1">#REF!</definedName>
    <definedName name="HiddenRows" localSheetId="6" hidden="1">#REF!</definedName>
    <definedName name="HiddenRows" localSheetId="22" hidden="1">#REF!</definedName>
    <definedName name="HiddenRows" localSheetId="3" hidden="1">#REF!</definedName>
    <definedName name="HiddenRows" localSheetId="7" hidden="1">#REF!</definedName>
    <definedName name="HiddenRows" localSheetId="10" hidden="1">#REF!</definedName>
    <definedName name="HiddenRows" localSheetId="8" hidden="1">#REF!</definedName>
    <definedName name="HiddenRows" localSheetId="25" hidden="1">#REF!</definedName>
    <definedName name="HiddenRows" localSheetId="26" hidden="1">#REF!</definedName>
    <definedName name="HiddenRows" localSheetId="27" hidden="1">#REF!</definedName>
    <definedName name="HiddenRows" localSheetId="24" hidden="1">#REF!</definedName>
    <definedName name="HiddenRows" localSheetId="9" hidden="1">#REF!</definedName>
    <definedName name="HiddenRows" localSheetId="41" hidden="1">#REF!</definedName>
    <definedName name="HiddenRows" localSheetId="42" hidden="1">#REF!</definedName>
    <definedName name="HiddenRows" localSheetId="40" hidden="1">#REF!</definedName>
    <definedName name="HiddenRows" localSheetId="45" hidden="1">#REF!</definedName>
    <definedName name="HiddenRows" hidden="1">#REF!</definedName>
    <definedName name="i" localSheetId="21">#REF!</definedName>
    <definedName name="i" localSheetId="20">#REF!</definedName>
    <definedName name="i" localSheetId="19">#REF!</definedName>
    <definedName name="i" localSheetId="2">#REF!</definedName>
    <definedName name="i" localSheetId="6">#REF!</definedName>
    <definedName name="i" localSheetId="22">#REF!</definedName>
    <definedName name="i" localSheetId="3">#REF!</definedName>
    <definedName name="i" localSheetId="7">#REF!</definedName>
    <definedName name="i" localSheetId="10">#REF!</definedName>
    <definedName name="i" localSheetId="8">#REF!</definedName>
    <definedName name="i" localSheetId="25">#REF!</definedName>
    <definedName name="i" localSheetId="26">#REF!</definedName>
    <definedName name="i" localSheetId="27">#REF!</definedName>
    <definedName name="i" localSheetId="24">#REF!</definedName>
    <definedName name="i" localSheetId="9">#REF!</definedName>
    <definedName name="i" localSheetId="41">#REF!</definedName>
    <definedName name="i" localSheetId="42">#REF!</definedName>
    <definedName name="i" localSheetId="40">#REF!</definedName>
    <definedName name="i">#REF!</definedName>
    <definedName name="i_2" localSheetId="21">#REF!</definedName>
    <definedName name="i_2" localSheetId="20">#REF!</definedName>
    <definedName name="i_2" localSheetId="19">#REF!</definedName>
    <definedName name="i_2" localSheetId="2">#REF!</definedName>
    <definedName name="i_2" localSheetId="6">#REF!</definedName>
    <definedName name="i_2" localSheetId="22">#REF!</definedName>
    <definedName name="i_2" localSheetId="3">#REF!</definedName>
    <definedName name="i_2" localSheetId="7">#REF!</definedName>
    <definedName name="i_2" localSheetId="10">#REF!</definedName>
    <definedName name="i_2" localSheetId="8">#REF!</definedName>
    <definedName name="i_2" localSheetId="25">#REF!</definedName>
    <definedName name="i_2" localSheetId="26">#REF!</definedName>
    <definedName name="i_2" localSheetId="27">#REF!</definedName>
    <definedName name="i_2" localSheetId="24">#REF!</definedName>
    <definedName name="i_2" localSheetId="9">#REF!</definedName>
    <definedName name="i_2" localSheetId="41">#REF!</definedName>
    <definedName name="i_2" localSheetId="42">#REF!</definedName>
    <definedName name="i_2" localSheetId="40">#REF!</definedName>
    <definedName name="i_2">#REF!</definedName>
    <definedName name="InstrTrzistNovca" localSheetId="21">[19]LEGENDA!$D$5:$D$9</definedName>
    <definedName name="InstrTrzistNovca" localSheetId="20">[19]LEGENDA!$D$5:$D$9</definedName>
    <definedName name="InstrTrzistNovca" localSheetId="19">[19]LEGENDA!$D$5:$D$9</definedName>
    <definedName name="InstrTrzistNovca" localSheetId="0">Liste!$D$5:$D$9</definedName>
    <definedName name="InstrTrzistNovca" localSheetId="23">Liste_2025!#REF!</definedName>
    <definedName name="InstrTrzistNovca" localSheetId="22">[20]LEGENDA!$D$5:$D$9</definedName>
    <definedName name="InstrTrzistNovca" localSheetId="7">[21]LEGENDA!$D$5:$D$9</definedName>
    <definedName name="InstrTrzistNovca" localSheetId="45">[22]LEGENDA!$D$5:$D$9</definedName>
    <definedName name="InstrTrzistNovca">[23]LEGENDA!$D$5:$D$9</definedName>
    <definedName name="Int" localSheetId="21">#REF!</definedName>
    <definedName name="Int" localSheetId="20">#REF!</definedName>
    <definedName name="Int" localSheetId="19">#REF!</definedName>
    <definedName name="Int" localSheetId="2">#REF!</definedName>
    <definedName name="Int" localSheetId="6">#REF!</definedName>
    <definedName name="Int" localSheetId="22">#REF!</definedName>
    <definedName name="Int" localSheetId="3">#REF!</definedName>
    <definedName name="Int" localSheetId="7">#REF!</definedName>
    <definedName name="Int" localSheetId="10">#REF!</definedName>
    <definedName name="Int" localSheetId="8">#REF!</definedName>
    <definedName name="Int" localSheetId="25">#REF!</definedName>
    <definedName name="Int" localSheetId="26">#REF!</definedName>
    <definedName name="Int" localSheetId="27">#REF!</definedName>
    <definedName name="Int" localSheetId="24">#REF!</definedName>
    <definedName name="Int" localSheetId="9">#REF!</definedName>
    <definedName name="Int" localSheetId="41">#REF!</definedName>
    <definedName name="Int" localSheetId="42">#REF!</definedName>
    <definedName name="Int" localSheetId="40">#REF!</definedName>
    <definedName name="Int">#REF!</definedName>
    <definedName name="Int_EoP" localSheetId="21">#REF!</definedName>
    <definedName name="Int_EoP" localSheetId="20">#REF!</definedName>
    <definedName name="Int_EoP" localSheetId="19">#REF!</definedName>
    <definedName name="Int_EoP" localSheetId="2">#REF!</definedName>
    <definedName name="Int_EoP" localSheetId="6">#REF!</definedName>
    <definedName name="Int_EoP" localSheetId="22">#REF!</definedName>
    <definedName name="Int_EoP" localSheetId="3">#REF!</definedName>
    <definedName name="Int_EoP" localSheetId="7">#REF!</definedName>
    <definedName name="Int_EoP" localSheetId="10">#REF!</definedName>
    <definedName name="Int_EoP" localSheetId="8">#REF!</definedName>
    <definedName name="Int_EoP" localSheetId="25">#REF!</definedName>
    <definedName name="Int_EoP" localSheetId="26">#REF!</definedName>
    <definedName name="Int_EoP" localSheetId="27">#REF!</definedName>
    <definedName name="Int_EoP" localSheetId="24">#REF!</definedName>
    <definedName name="Int_EoP" localSheetId="9">#REF!</definedName>
    <definedName name="Int_EoP" localSheetId="41">#REF!</definedName>
    <definedName name="Int_EoP" localSheetId="42">#REF!</definedName>
    <definedName name="Int_EoP" localSheetId="40">#REF!</definedName>
    <definedName name="Int_EoP">#REF!</definedName>
    <definedName name="IntBonusRate" localSheetId="21">#REF!</definedName>
    <definedName name="IntBonusRate" localSheetId="20">#REF!</definedName>
    <definedName name="IntBonusRate" localSheetId="19">#REF!</definedName>
    <definedName name="IntBonusRate" localSheetId="2">#REF!</definedName>
    <definedName name="IntBonusRate" localSheetId="6">#REF!</definedName>
    <definedName name="IntBonusRate" localSheetId="22">#REF!</definedName>
    <definedName name="IntBonusRate" localSheetId="3">#REF!</definedName>
    <definedName name="IntBonusRate" localSheetId="7">#REF!</definedName>
    <definedName name="IntBonusRate" localSheetId="10">#REF!</definedName>
    <definedName name="IntBonusRate" localSheetId="8">#REF!</definedName>
    <definedName name="IntBonusRate" localSheetId="25">#REF!</definedName>
    <definedName name="IntBonusRate" localSheetId="26">#REF!</definedName>
    <definedName name="IntBonusRate" localSheetId="27">#REF!</definedName>
    <definedName name="IntBonusRate" localSheetId="24">#REF!</definedName>
    <definedName name="IntBonusRate" localSheetId="9">#REF!</definedName>
    <definedName name="IntBonusRate" localSheetId="41">#REF!</definedName>
    <definedName name="IntBonusRate" localSheetId="42">#REF!</definedName>
    <definedName name="IntBonusRate" localSheetId="40">#REF!</definedName>
    <definedName name="IntBonusRate">#REF!</definedName>
    <definedName name="InvF" localSheetId="23">Liste_2025!#REF!</definedName>
    <definedName name="InvF" localSheetId="25">[17]Liste!$D$10:$D$13</definedName>
    <definedName name="InvF" localSheetId="26">[17]Liste!$D$10:$D$13</definedName>
    <definedName name="InvF" localSheetId="24">[17]Liste!$D$10:$D$13</definedName>
    <definedName name="InvF" localSheetId="45">[18]Liste!$D$10:$D$13</definedName>
    <definedName name="InvF">Liste!$D$10:$D$13</definedName>
    <definedName name="Izvedenice" localSheetId="23">Liste_2025!#REF!</definedName>
    <definedName name="Izvedenice" localSheetId="25">[17]Liste!$D$18:$D$22</definedName>
    <definedName name="Izvedenice" localSheetId="26">[17]Liste!$D$18:$D$22</definedName>
    <definedName name="Izvedenice" localSheetId="24">[17]Liste!$D$18:$D$22</definedName>
    <definedName name="Izvedenice" localSheetId="45">[18]Liste!$D$18:$D$22</definedName>
    <definedName name="Izvedenice">Liste!$D$18:$D$22</definedName>
    <definedName name="IzvorSredst" localSheetId="21">[19]LEGENDA!$A$2:$A$4</definedName>
    <definedName name="IzvorSredst" localSheetId="20">[19]LEGENDA!$A$2:$A$4</definedName>
    <definedName name="IzvorSredst" localSheetId="19">[19]LEGENDA!$A$2:$A$4</definedName>
    <definedName name="IzvorSredst" localSheetId="23">Liste_2025!$B$2:$B$4</definedName>
    <definedName name="IzvorSredst" localSheetId="22">[20]LEGENDA!$A$2:$A$4</definedName>
    <definedName name="IzvorSredst" localSheetId="7">[21]LEGENDA!$A$2:$A$4</definedName>
    <definedName name="IzvorSredst">Liste!$A$2:$A$4</definedName>
    <definedName name="Kategorie" localSheetId="21">#REF!</definedName>
    <definedName name="Kategorie" localSheetId="20">#REF!</definedName>
    <definedName name="Kategorie" localSheetId="19">#REF!</definedName>
    <definedName name="Kategorie" localSheetId="2">#REF!</definedName>
    <definedName name="Kategorie" localSheetId="6">#REF!</definedName>
    <definedName name="Kategorie" localSheetId="22">#REF!</definedName>
    <definedName name="Kategorie" localSheetId="3">#REF!</definedName>
    <definedName name="Kategorie" localSheetId="7">#REF!</definedName>
    <definedName name="Kategorie" localSheetId="10">#REF!</definedName>
    <definedName name="Kategorie" localSheetId="8">#REF!</definedName>
    <definedName name="Kategorie" localSheetId="25">#REF!</definedName>
    <definedName name="Kategorie" localSheetId="26">#REF!</definedName>
    <definedName name="Kategorie" localSheetId="27">#REF!</definedName>
    <definedName name="Kategorie" localSheetId="24">#REF!</definedName>
    <definedName name="Kategorie" localSheetId="9">#REF!</definedName>
    <definedName name="Kategorie" localSheetId="41">#REF!</definedName>
    <definedName name="Kategorie" localSheetId="42">#REF!</definedName>
    <definedName name="Kategorie" localSheetId="40">#REF!</definedName>
    <definedName name="Kategorie">#REF!</definedName>
    <definedName name="KlasifpremaMRS" localSheetId="21">[19]LEGENDA!$E$2:$E$6</definedName>
    <definedName name="KlasifpremaMRS" localSheetId="20">[19]LEGENDA!$E$2:$E$6</definedName>
    <definedName name="KlasifpremaMRS" localSheetId="19">[19]LEGENDA!$E$2:$E$6</definedName>
    <definedName name="KlasifpremaMRS" localSheetId="0">Liste!$E$2:$E$5</definedName>
    <definedName name="KlasifpremaMRS" localSheetId="23">Liste_2025!$AC$2:$AC$5</definedName>
    <definedName name="KlasifpremaMRS" localSheetId="22">[20]LEGENDA!$E$2:$E$6</definedName>
    <definedName name="KlasifpremaMRS" localSheetId="7">[21]LEGENDA!$E$2:$E$6</definedName>
    <definedName name="KlasifpremaMRS" localSheetId="45">[22]LEGENDA!$E$2:$E$5</definedName>
    <definedName name="KlasifpremaMRS">[23]LEGENDA!$E$2:$E$5</definedName>
    <definedName name="KrVP" localSheetId="23">Liste_2025!#REF!</definedName>
    <definedName name="KrVP" localSheetId="22">[24]Liste!$D$5:$D$9</definedName>
    <definedName name="KrVP" localSheetId="25">[17]Liste!$D$5:$D$9</definedName>
    <definedName name="KrVP" localSheetId="26">[17]Liste!$D$5:$D$9</definedName>
    <definedName name="KrVP" localSheetId="24">[17]Liste!$D$5:$D$9</definedName>
    <definedName name="KrVP" localSheetId="45">[18]Liste!$D$5:$D$9</definedName>
    <definedName name="KrVP">Liste!$D$5:$D$9</definedName>
    <definedName name="lambda" localSheetId="21">#REF!</definedName>
    <definedName name="lambda" localSheetId="20">#REF!</definedName>
    <definedName name="lambda" localSheetId="19">#REF!</definedName>
    <definedName name="lambda" localSheetId="2">#REF!</definedName>
    <definedName name="lambda" localSheetId="6">#REF!</definedName>
    <definedName name="lambda" localSheetId="22">#REF!</definedName>
    <definedName name="lambda" localSheetId="3">#REF!</definedName>
    <definedName name="lambda" localSheetId="7">#REF!</definedName>
    <definedName name="lambda" localSheetId="10">#REF!</definedName>
    <definedName name="lambda" localSheetId="8">#REF!</definedName>
    <definedName name="lambda" localSheetId="25">#REF!</definedName>
    <definedName name="lambda" localSheetId="26">#REF!</definedName>
    <definedName name="lambda" localSheetId="27">#REF!</definedName>
    <definedName name="lambda" localSheetId="24">#REF!</definedName>
    <definedName name="lambda" localSheetId="9">#REF!</definedName>
    <definedName name="lambda" localSheetId="41">#REF!</definedName>
    <definedName name="lambda" localSheetId="42">#REF!</definedName>
    <definedName name="lambda" localSheetId="40">#REF!</definedName>
    <definedName name="lambda">#REF!</definedName>
    <definedName name="limcount" hidden="1">1</definedName>
    <definedName name="Lock_In_Date">[7]Input!$AX$4</definedName>
    <definedName name="mbs" localSheetId="21">#REF!</definedName>
    <definedName name="mbs" localSheetId="20">#REF!</definedName>
    <definedName name="mbs" localSheetId="18">#REF!</definedName>
    <definedName name="mbs" localSheetId="15">#REF!</definedName>
    <definedName name="mbs" localSheetId="14">#REF!</definedName>
    <definedName name="mbs" localSheetId="19">#REF!</definedName>
    <definedName name="mbs" localSheetId="11">#REF!</definedName>
    <definedName name="mbs" localSheetId="2">#REF!</definedName>
    <definedName name="mbs" localSheetId="6">#REF!</definedName>
    <definedName name="mbs" localSheetId="22">#REF!</definedName>
    <definedName name="mbs" localSheetId="3">#REF!</definedName>
    <definedName name="mbs" localSheetId="7">#REF!</definedName>
    <definedName name="mbs" localSheetId="10">#REF!</definedName>
    <definedName name="mbs" localSheetId="8">#REF!</definedName>
    <definedName name="mbs" localSheetId="25">#REF!</definedName>
    <definedName name="mbs" localSheetId="26">#REF!</definedName>
    <definedName name="mbs" localSheetId="27">#REF!</definedName>
    <definedName name="mbs" localSheetId="24">#REF!</definedName>
    <definedName name="mbs" localSheetId="9">#REF!</definedName>
    <definedName name="mbs" localSheetId="41">#REF!</definedName>
    <definedName name="mbs" localSheetId="42">#REF!</definedName>
    <definedName name="mbs" localSheetId="40">#REF!</definedName>
    <definedName name="mbs" localSheetId="45">[13]Naslovni!#REF!</definedName>
    <definedName name="mbs" localSheetId="17">#REF!</definedName>
    <definedName name="mbs" localSheetId="16">#REF!</definedName>
    <definedName name="mbs">#REF!</definedName>
    <definedName name="Measurement_period" localSheetId="22">[9]Settings!$B$13:$H$57</definedName>
    <definedName name="Measurement_period" localSheetId="45">[10]Settings!$B$13:$H$57</definedName>
    <definedName name="Measurement_period">[11]Settings!$B$13:$H$57</definedName>
    <definedName name="Modelpoints" localSheetId="21">#REF!</definedName>
    <definedName name="Modelpoints" localSheetId="20">#REF!</definedName>
    <definedName name="Modelpoints" localSheetId="19">#REF!</definedName>
    <definedName name="Modelpoints" localSheetId="2">#REF!</definedName>
    <definedName name="Modelpoints" localSheetId="6">#REF!</definedName>
    <definedName name="Modelpoints" localSheetId="22">#REF!</definedName>
    <definedName name="Modelpoints" localSheetId="3">#REF!</definedName>
    <definedName name="Modelpoints" localSheetId="7">#REF!</definedName>
    <definedName name="Modelpoints" localSheetId="10">#REF!</definedName>
    <definedName name="Modelpoints" localSheetId="8">#REF!</definedName>
    <definedName name="Modelpoints" localSheetId="25">#REF!</definedName>
    <definedName name="Modelpoints" localSheetId="26">#REF!</definedName>
    <definedName name="Modelpoints" localSheetId="27">#REF!</definedName>
    <definedName name="Modelpoints" localSheetId="24">#REF!</definedName>
    <definedName name="Modelpoints" localSheetId="9">#REF!</definedName>
    <definedName name="Modelpoints" localSheetId="41">#REF!</definedName>
    <definedName name="Modelpoints" localSheetId="42">#REF!</definedName>
    <definedName name="Modelpoints" localSheetId="40">#REF!</definedName>
    <definedName name="Modelpoints" localSheetId="45">#REF!</definedName>
    <definedName name="Modelpoints">#REF!</definedName>
    <definedName name="MSFI9" localSheetId="23">Liste_2025!$AC$2:$AC$5</definedName>
    <definedName name="MSFI9" localSheetId="22">[24]Liste!$E$2:$E$5</definedName>
    <definedName name="MSFI9" localSheetId="25">[17]Liste!$E$2:$E$5</definedName>
    <definedName name="MSFI9" localSheetId="26">[17]Liste!$E$2:$E$5</definedName>
    <definedName name="MSFI9" localSheetId="24">[17]Liste!$E$2:$E$5</definedName>
    <definedName name="MSFI9" localSheetId="45">[18]Liste!$E$2:$E$5</definedName>
    <definedName name="MSFI9">Liste!$E$2:$E$5</definedName>
    <definedName name="n" localSheetId="21">#REF!</definedName>
    <definedName name="n" localSheetId="20">#REF!</definedName>
    <definedName name="n" localSheetId="19">#REF!</definedName>
    <definedName name="n" localSheetId="2">#REF!</definedName>
    <definedName name="n" localSheetId="6">#REF!</definedName>
    <definedName name="n" localSheetId="22">#REF!</definedName>
    <definedName name="n" localSheetId="3">#REF!</definedName>
    <definedName name="n" localSheetId="7">#REF!</definedName>
    <definedName name="n" localSheetId="10">#REF!</definedName>
    <definedName name="n" localSheetId="8">#REF!</definedName>
    <definedName name="n" localSheetId="25">#REF!</definedName>
    <definedName name="n" localSheetId="26">#REF!</definedName>
    <definedName name="n" localSheetId="27">#REF!</definedName>
    <definedName name="n" localSheetId="24">#REF!</definedName>
    <definedName name="n" localSheetId="9">#REF!</definedName>
    <definedName name="n" localSheetId="41">#REF!</definedName>
    <definedName name="n" localSheetId="42">#REF!</definedName>
    <definedName name="n" localSheetId="40">#REF!</definedName>
    <definedName name="n" localSheetId="45">#REF!</definedName>
    <definedName name="n">#REF!</definedName>
    <definedName name="OIB" localSheetId="21">#REF!</definedName>
    <definedName name="OIB" localSheetId="20">#REF!</definedName>
    <definedName name="OIB" localSheetId="18">#REF!</definedName>
    <definedName name="OIB" localSheetId="15">#REF!</definedName>
    <definedName name="OIB" localSheetId="14">#REF!</definedName>
    <definedName name="OIB" localSheetId="19">#REF!</definedName>
    <definedName name="OIB" localSheetId="11">#REF!</definedName>
    <definedName name="OIB" localSheetId="2">#REF!</definedName>
    <definedName name="OIB" localSheetId="6">#REF!</definedName>
    <definedName name="OIB" localSheetId="22">#REF!</definedName>
    <definedName name="OIB" localSheetId="3">#REF!</definedName>
    <definedName name="OIB" localSheetId="7">#REF!</definedName>
    <definedName name="OIB" localSheetId="10">#REF!</definedName>
    <definedName name="OIB" localSheetId="8">#REF!</definedName>
    <definedName name="OIB" localSheetId="25">#REF!</definedName>
    <definedName name="OIB" localSheetId="26">#REF!</definedName>
    <definedName name="OIB" localSheetId="27">#REF!</definedName>
    <definedName name="OIB" localSheetId="24">#REF!</definedName>
    <definedName name="OIB" localSheetId="9">#REF!</definedName>
    <definedName name="OIB" localSheetId="41">#REF!</definedName>
    <definedName name="OIB" localSheetId="42">#REF!</definedName>
    <definedName name="OIB" localSheetId="40">#REF!</definedName>
    <definedName name="OIB" localSheetId="45">[13]Naslovni!#REF!</definedName>
    <definedName name="OIB" localSheetId="17">#REF!</definedName>
    <definedName name="OIB" localSheetId="16">#REF!</definedName>
    <definedName name="OIB">#REF!</definedName>
    <definedName name="Old_Evaluation_date" localSheetId="21">#REF!</definedName>
    <definedName name="Old_Evaluation_date" localSheetId="20">#REF!</definedName>
    <definedName name="Old_Evaluation_date" localSheetId="19">#REF!</definedName>
    <definedName name="Old_Evaluation_date" localSheetId="2">#REF!</definedName>
    <definedName name="Old_Evaluation_date" localSheetId="6">#REF!</definedName>
    <definedName name="Old_Evaluation_date" localSheetId="22">#REF!</definedName>
    <definedName name="Old_Evaluation_date" localSheetId="3">#REF!</definedName>
    <definedName name="Old_Evaluation_date" localSheetId="7">#REF!</definedName>
    <definedName name="Old_Evaluation_date" localSheetId="10">#REF!</definedName>
    <definedName name="Old_Evaluation_date" localSheetId="8">#REF!</definedName>
    <definedName name="Old_Evaluation_date" localSheetId="25">#REF!</definedName>
    <definedName name="Old_Evaluation_date" localSheetId="26">#REF!</definedName>
    <definedName name="Old_Evaluation_date" localSheetId="27">#REF!</definedName>
    <definedName name="Old_Evaluation_date" localSheetId="24">#REF!</definedName>
    <definedName name="Old_Evaluation_date" localSheetId="9">#REF!</definedName>
    <definedName name="Old_Evaluation_date" localSheetId="41">#REF!</definedName>
    <definedName name="Old_Evaluation_date" localSheetId="42">#REF!</definedName>
    <definedName name="Old_Evaluation_date" localSheetId="40">#REF!</definedName>
    <definedName name="Old_Evaluation_date" localSheetId="45">#REF!</definedName>
    <definedName name="Old_Evaluation_date">#REF!</definedName>
    <definedName name="OrderTable" localSheetId="21" hidden="1">#REF!</definedName>
    <definedName name="OrderTable" localSheetId="20" hidden="1">#REF!</definedName>
    <definedName name="OrderTable" localSheetId="19" hidden="1">#REF!</definedName>
    <definedName name="OrderTable" localSheetId="2" hidden="1">#REF!</definedName>
    <definedName name="OrderTable" localSheetId="6" hidden="1">#REF!</definedName>
    <definedName name="OrderTable" localSheetId="22" hidden="1">#REF!</definedName>
    <definedName name="OrderTable" localSheetId="3" hidden="1">#REF!</definedName>
    <definedName name="OrderTable" localSheetId="7" hidden="1">#REF!</definedName>
    <definedName name="OrderTable" localSheetId="10" hidden="1">#REF!</definedName>
    <definedName name="OrderTable" localSheetId="8" hidden="1">#REF!</definedName>
    <definedName name="OrderTable" localSheetId="25" hidden="1">#REF!</definedName>
    <definedName name="OrderTable" localSheetId="26" hidden="1">#REF!</definedName>
    <definedName name="OrderTable" localSheetId="27" hidden="1">#REF!</definedName>
    <definedName name="OrderTable" localSheetId="24" hidden="1">#REF!</definedName>
    <definedName name="OrderTable" localSheetId="9" hidden="1">#REF!</definedName>
    <definedName name="OrderTable" localSheetId="41" hidden="1">#REF!</definedName>
    <definedName name="OrderTable" localSheetId="42" hidden="1">#REF!</definedName>
    <definedName name="OrderTable" localSheetId="40" hidden="1">#REF!</definedName>
    <definedName name="OrderTable" localSheetId="45" hidden="1">#REF!</definedName>
    <definedName name="OrderTable" hidden="1">#REF!</definedName>
    <definedName name="Other_A_xn" localSheetId="21">#REF!</definedName>
    <definedName name="Other_A_xn" localSheetId="20">#REF!</definedName>
    <definedName name="Other_A_xn" localSheetId="19">#REF!</definedName>
    <definedName name="Other_A_xn" localSheetId="2">#REF!</definedName>
    <definedName name="Other_A_xn" localSheetId="6">#REF!</definedName>
    <definedName name="Other_A_xn" localSheetId="22">#REF!</definedName>
    <definedName name="Other_A_xn" localSheetId="3">#REF!</definedName>
    <definedName name="Other_A_xn" localSheetId="7">#REF!</definedName>
    <definedName name="Other_A_xn" localSheetId="10">#REF!</definedName>
    <definedName name="Other_A_xn" localSheetId="8">#REF!</definedName>
    <definedName name="Other_A_xn" localSheetId="25">#REF!</definedName>
    <definedName name="Other_A_xn" localSheetId="26">#REF!</definedName>
    <definedName name="Other_A_xn" localSheetId="27">#REF!</definedName>
    <definedName name="Other_A_xn" localSheetId="24">#REF!</definedName>
    <definedName name="Other_A_xn" localSheetId="9">#REF!</definedName>
    <definedName name="Other_A_xn" localSheetId="41">#REF!</definedName>
    <definedName name="Other_A_xn" localSheetId="42">#REF!</definedName>
    <definedName name="Other_A_xn" localSheetId="40">#REF!</definedName>
    <definedName name="Other_A_xn" localSheetId="45">#REF!</definedName>
    <definedName name="Other_A_xn">#REF!</definedName>
    <definedName name="Other_beta" localSheetId="21">#REF!</definedName>
    <definedName name="Other_beta" localSheetId="20">#REF!</definedName>
    <definedName name="Other_beta" localSheetId="19">#REF!</definedName>
    <definedName name="Other_beta" localSheetId="2">#REF!</definedName>
    <definedName name="Other_beta" localSheetId="6">#REF!</definedName>
    <definedName name="Other_beta" localSheetId="22">#REF!</definedName>
    <definedName name="Other_beta" localSheetId="3">#REF!</definedName>
    <definedName name="Other_beta" localSheetId="7">#REF!</definedName>
    <definedName name="Other_beta" localSheetId="10">#REF!</definedName>
    <definedName name="Other_beta" localSheetId="8">#REF!</definedName>
    <definedName name="Other_beta" localSheetId="25">#REF!</definedName>
    <definedName name="Other_beta" localSheetId="26">#REF!</definedName>
    <definedName name="Other_beta" localSheetId="27">#REF!</definedName>
    <definedName name="Other_beta" localSheetId="24">#REF!</definedName>
    <definedName name="Other_beta" localSheetId="9">#REF!</definedName>
    <definedName name="Other_beta" localSheetId="41">#REF!</definedName>
    <definedName name="Other_beta" localSheetId="42">#REF!</definedName>
    <definedName name="Other_beta" localSheetId="40">#REF!</definedName>
    <definedName name="Other_beta">#REF!</definedName>
    <definedName name="Other_gamma" localSheetId="21">#REF!</definedName>
    <definedName name="Other_gamma" localSheetId="20">#REF!</definedName>
    <definedName name="Other_gamma" localSheetId="19">#REF!</definedName>
    <definedName name="Other_gamma" localSheetId="2">#REF!</definedName>
    <definedName name="Other_gamma" localSheetId="6">#REF!</definedName>
    <definedName name="Other_gamma" localSheetId="22">#REF!</definedName>
    <definedName name="Other_gamma" localSheetId="3">#REF!</definedName>
    <definedName name="Other_gamma" localSheetId="7">#REF!</definedName>
    <definedName name="Other_gamma" localSheetId="10">#REF!</definedName>
    <definedName name="Other_gamma" localSheetId="8">#REF!</definedName>
    <definedName name="Other_gamma" localSheetId="25">#REF!</definedName>
    <definedName name="Other_gamma" localSheetId="26">#REF!</definedName>
    <definedName name="Other_gamma" localSheetId="27">#REF!</definedName>
    <definedName name="Other_gamma" localSheetId="24">#REF!</definedName>
    <definedName name="Other_gamma" localSheetId="9">#REF!</definedName>
    <definedName name="Other_gamma" localSheetId="41">#REF!</definedName>
    <definedName name="Other_gamma" localSheetId="42">#REF!</definedName>
    <definedName name="Other_gamma" localSheetId="40">#REF!</definedName>
    <definedName name="Other_gamma">#REF!</definedName>
    <definedName name="Other_i" localSheetId="21">#REF!</definedName>
    <definedName name="Other_i" localSheetId="20">#REF!</definedName>
    <definedName name="Other_i" localSheetId="19">#REF!</definedName>
    <definedName name="Other_i" localSheetId="2">#REF!</definedName>
    <definedName name="Other_i" localSheetId="6">#REF!</definedName>
    <definedName name="Other_i" localSheetId="22">#REF!</definedName>
    <definedName name="Other_i" localSheetId="3">#REF!</definedName>
    <definedName name="Other_i" localSheetId="7">#REF!</definedName>
    <definedName name="Other_i" localSheetId="10">#REF!</definedName>
    <definedName name="Other_i" localSheetId="8">#REF!</definedName>
    <definedName name="Other_i" localSheetId="25">#REF!</definedName>
    <definedName name="Other_i" localSheetId="26">#REF!</definedName>
    <definedName name="Other_i" localSheetId="27">#REF!</definedName>
    <definedName name="Other_i" localSheetId="24">#REF!</definedName>
    <definedName name="Other_i" localSheetId="9">#REF!</definedName>
    <definedName name="Other_i" localSheetId="41">#REF!</definedName>
    <definedName name="Other_i" localSheetId="42">#REF!</definedName>
    <definedName name="Other_i" localSheetId="40">#REF!</definedName>
    <definedName name="Other_i">#REF!</definedName>
    <definedName name="P_xn" localSheetId="21">#REF!</definedName>
    <definedName name="P_xn" localSheetId="20">#REF!</definedName>
    <definedName name="P_xn" localSheetId="19">#REF!</definedName>
    <definedName name="P_xn" localSheetId="2">#REF!</definedName>
    <definedName name="P_xn" localSheetId="6">#REF!</definedName>
    <definedName name="P_xn" localSheetId="22">#REF!</definedName>
    <definedName name="P_xn" localSheetId="3">#REF!</definedName>
    <definedName name="P_xn" localSheetId="7">#REF!</definedName>
    <definedName name="P_xn" localSheetId="10">#REF!</definedName>
    <definedName name="P_xn" localSheetId="8">#REF!</definedName>
    <definedName name="P_xn" localSheetId="25">#REF!</definedName>
    <definedName name="P_xn" localSheetId="26">#REF!</definedName>
    <definedName name="P_xn" localSheetId="27">#REF!</definedName>
    <definedName name="P_xn" localSheetId="24">#REF!</definedName>
    <definedName name="P_xn" localSheetId="9">#REF!</definedName>
    <definedName name="P_xn" localSheetId="41">#REF!</definedName>
    <definedName name="P_xn" localSheetId="42">#REF!</definedName>
    <definedName name="P_xn" localSheetId="40">#REF!</definedName>
    <definedName name="P_xn">#REF!</definedName>
    <definedName name="Pa_xn" localSheetId="21">#REF!</definedName>
    <definedName name="Pa_xn" localSheetId="20">#REF!</definedName>
    <definedName name="Pa_xn" localSheetId="19">#REF!</definedName>
    <definedName name="Pa_xn" localSheetId="2">#REF!</definedName>
    <definedName name="Pa_xn" localSheetId="6">#REF!</definedName>
    <definedName name="Pa_xn" localSheetId="22">#REF!</definedName>
    <definedName name="Pa_xn" localSheetId="3">#REF!</definedName>
    <definedName name="Pa_xn" localSheetId="7">#REF!</definedName>
    <definedName name="Pa_xn" localSheetId="10">#REF!</definedName>
    <definedName name="Pa_xn" localSheetId="8">#REF!</definedName>
    <definedName name="Pa_xn" localSheetId="25">#REF!</definedName>
    <definedName name="Pa_xn" localSheetId="26">#REF!</definedName>
    <definedName name="Pa_xn" localSheetId="27">#REF!</definedName>
    <definedName name="Pa_xn" localSheetId="24">#REF!</definedName>
    <definedName name="Pa_xn" localSheetId="9">#REF!</definedName>
    <definedName name="Pa_xn" localSheetId="41">#REF!</definedName>
    <definedName name="Pa_xn" localSheetId="42">#REF!</definedName>
    <definedName name="Pa_xn" localSheetId="40">#REF!</definedName>
    <definedName name="Pa_xn">#REF!</definedName>
    <definedName name="Portfelj" localSheetId="23">Liste_2025!$B$2:$B$10</definedName>
    <definedName name="Portfelj" localSheetId="22">[24]Liste!$A$2:$A$10</definedName>
    <definedName name="Portfelj" localSheetId="25">[17]Liste!$A$2:$A$10</definedName>
    <definedName name="Portfelj" localSheetId="26">[17]Liste!$A$2:$A$10</definedName>
    <definedName name="Portfelj" localSheetId="24">[17]Liste!$A$2:$A$10</definedName>
    <definedName name="Portfelj" localSheetId="45">[18]Liste!$A$2:$A$10</definedName>
    <definedName name="Portfelj">Liste!$A$2:$A$10</definedName>
    <definedName name="Posting_Date" localSheetId="21">#REF!</definedName>
    <definedName name="Posting_Date" localSheetId="20">#REF!</definedName>
    <definedName name="Posting_Date" localSheetId="19">#REF!</definedName>
    <definedName name="Posting_Date" localSheetId="2">#REF!</definedName>
    <definedName name="Posting_Date" localSheetId="6">#REF!</definedName>
    <definedName name="Posting_Date" localSheetId="22">#REF!</definedName>
    <definedName name="Posting_Date" localSheetId="3">#REF!</definedName>
    <definedName name="Posting_Date" localSheetId="7">#REF!</definedName>
    <definedName name="Posting_Date" localSheetId="10">#REF!</definedName>
    <definedName name="Posting_Date" localSheetId="8">#REF!</definedName>
    <definedName name="Posting_Date" localSheetId="25">#REF!</definedName>
    <definedName name="Posting_Date" localSheetId="26">#REF!</definedName>
    <definedName name="Posting_Date" localSheetId="27">#REF!</definedName>
    <definedName name="Posting_Date" localSheetId="24">#REF!</definedName>
    <definedName name="Posting_Date" localSheetId="9">#REF!</definedName>
    <definedName name="Posting_Date" localSheetId="41">#REF!</definedName>
    <definedName name="Posting_Date" localSheetId="42">#REF!</definedName>
    <definedName name="Posting_Date" localSheetId="40">#REF!</definedName>
    <definedName name="Posting_Date">#REF!</definedName>
    <definedName name="PosUdjeli" localSheetId="23">Liste_2025!#REF!</definedName>
    <definedName name="PosUdjeli" localSheetId="25">[17]Liste!$D$16:$D$17</definedName>
    <definedName name="PosUdjeli" localSheetId="26">[17]Liste!$D$16:$D$17</definedName>
    <definedName name="PosUdjeli" localSheetId="24">[17]Liste!$D$16:$D$17</definedName>
    <definedName name="PosUdjeli" localSheetId="45">[18]Liste!$D$16:$D$17</definedName>
    <definedName name="PosUdjeli">Liste!$D$16:$D$17</definedName>
    <definedName name="PrenosDuznickPap" localSheetId="21">[19]LEGENDA!$D$2:$D$4</definedName>
    <definedName name="PrenosDuznickPap" localSheetId="20">[19]LEGENDA!$D$2:$D$4</definedName>
    <definedName name="PrenosDuznickPap" localSheetId="19">[19]LEGENDA!$D$2:$D$4</definedName>
    <definedName name="PrenosDuznickPap" localSheetId="0">Liste!$D$2:$D$4</definedName>
    <definedName name="PrenosDuznickPap" localSheetId="23">Liste_2025!#REF!</definedName>
    <definedName name="PrenosDuznickPap" localSheetId="22">[20]LEGENDA!$D$2:$D$4</definedName>
    <definedName name="PrenosDuznickPap" localSheetId="7">[21]LEGENDA!$D$2:$D$4</definedName>
    <definedName name="PrenosDuznickPap" localSheetId="45">[22]LEGENDA!$D$2:$D$4</definedName>
    <definedName name="PrenosDuznickPap">[23]LEGENDA!$D$2:$D$4</definedName>
    <definedName name="_xlnm.Print_Area" localSheetId="28">A1_DugDužVP!$A$1:$AC$50</definedName>
    <definedName name="_xlnm.Print_Area" localSheetId="37">A10_Zajmovi!$A$1:$R$22</definedName>
    <definedName name="_xlnm.Print_Area" localSheetId="38">A11_OstalaImovina!$A$1:$N$22</definedName>
    <definedName name="_xlnm.Print_Area" localSheetId="39">'A12_IF TransparentniPristup'!$A$1:$D$22</definedName>
    <definedName name="_xlnm.Print_Area" localSheetId="29">A2_InsTržNovca!$A$1:$AD$22</definedName>
    <definedName name="_xlnm.Print_Area" localSheetId="30">A3_Dionice!$A$1:$X$22</definedName>
    <definedName name="_xlnm.Print_Area" localSheetId="31">A4_UdjeliIF!$A$1:$W$22</definedName>
    <definedName name="_xlnm.Print_Area" localSheetId="32">A5_Depoziti!$A$1:$Z$22</definedName>
    <definedName name="_xlnm.Print_Area" localSheetId="34">A7_Nekretnine!$A$1:$AC$22</definedName>
    <definedName name="_xlnm.Print_Area" localSheetId="35">A8_Novac!$A$1:$Q$22</definedName>
    <definedName name="_xlnm.Print_Area" localSheetId="36">A9_PoslovniUdjeli!$A$1:$V$22</definedName>
    <definedName name="_xlnm.Print_Area" localSheetId="21">'AK-MOD'!$A$1:$C$31</definedName>
    <definedName name="_xlnm.Print_Area" localSheetId="20">'GS-MOD'!$A$1:$G$25</definedName>
    <definedName name="_xlnm.Print_Area" localSheetId="18">'ICSM-MOD'!$A$1:$E$26</definedName>
    <definedName name="_xlnm.Print_Area" localSheetId="15">'IDS-LI-MOD'!$A$1:$EV$18</definedName>
    <definedName name="_xlnm.Print_Area" localSheetId="14">'IDS-MOD'!$A$1:$EV$18</definedName>
    <definedName name="_xlnm.Print_Area" localSheetId="19">'IK-MOD'!$A$1:$C$40</definedName>
    <definedName name="_xlnm.Print_Area" localSheetId="13">'ISP-MOD'!$A$1:$I$18</definedName>
    <definedName name="_xlnm.Print_Area" localSheetId="11">'MOD-BK(N)U'!$A$1:$G$57</definedName>
    <definedName name="_xlnm.Print_Area" localSheetId="2">'MOD-IFP '!$A$1:$F$58</definedName>
    <definedName name="_xlnm.Print_Area" localSheetId="6">'MOD-IFPpp'!$A$1:$J$115</definedName>
    <definedName name="_xlnm.Print_Area" localSheetId="4">'MOD-INTi'!$A$1:$F$85</definedName>
    <definedName name="_xlnm.Print_Area" localSheetId="22">'MOD-IP'!#REF!</definedName>
    <definedName name="_xlnm.Print_Area" localSheetId="5">'MOD-IPK'!$A$1:$N$54</definedName>
    <definedName name="_xlnm.Print_Area" localSheetId="3">'MOD-ISD '!$A$1:$F$56</definedName>
    <definedName name="_xlnm.Print_Area" localSheetId="7">'MOD-ISDpp'!$A$1:$J$84</definedName>
    <definedName name="_xlnm.Print_Area" localSheetId="10">'MOD-MP'!$A$1:$G$21</definedName>
    <definedName name="_xlnm.Print_Area" localSheetId="8">'MOD-NRD(G)'!$A$1:$M$35</definedName>
    <definedName name="_xlnm.Print_Area" localSheetId="25">'MOD-PU DMO'!$A$1:$H$90</definedName>
    <definedName name="_xlnm.Print_Area" localSheetId="26">'MOD-PU DP'!$A$1:$F$91</definedName>
    <definedName name="_xlnm.Print_Area" localSheetId="27">'MOD-PU KOS'!$A$1:$C$44</definedName>
    <definedName name="_xlnm.Print_Area" localSheetId="24">'MOD-PU OMO'!$A$1:$F$90</definedName>
    <definedName name="_xlnm.Print_Area" localSheetId="9">'MOD-RD(G)'!$A$1:$M$22</definedName>
    <definedName name="_xlnm.Print_Area" localSheetId="12">'MOD-VOM'!$A$1:$I$50</definedName>
    <definedName name="_xlnm.Print_Area" localSheetId="41">'MOD-VU DMO'!$A$1:$E$41</definedName>
    <definedName name="_xlnm.Print_Area" localSheetId="42">'MOD-VU DP'!$A$1:$E$41</definedName>
    <definedName name="_xlnm.Print_Area" localSheetId="40">'MOD-VU OMO'!$A$1:$E$41</definedName>
    <definedName name="_xlnm.Print_Area" localSheetId="45">'STAT-MOD'!$A$1:$C$22</definedName>
    <definedName name="_xlnm.Print_Area" localSheetId="17">'TD-MOD'!$A$1:$D$23</definedName>
    <definedName name="_xlnm.Print_Area" localSheetId="16">'TP_MM-MOD'!$A$1:$N$26</definedName>
    <definedName name="ProdForm" localSheetId="21" hidden="1">#REF!</definedName>
    <definedName name="ProdForm" localSheetId="20" hidden="1">#REF!</definedName>
    <definedName name="ProdForm" localSheetId="19" hidden="1">#REF!</definedName>
    <definedName name="ProdForm" localSheetId="2" hidden="1">#REF!</definedName>
    <definedName name="ProdForm" localSheetId="6" hidden="1">#REF!</definedName>
    <definedName name="ProdForm" localSheetId="22" hidden="1">#REF!</definedName>
    <definedName name="ProdForm" localSheetId="3" hidden="1">#REF!</definedName>
    <definedName name="ProdForm" localSheetId="7" hidden="1">#REF!</definedName>
    <definedName name="ProdForm" localSheetId="10" hidden="1">#REF!</definedName>
    <definedName name="ProdForm" localSheetId="8" hidden="1">#REF!</definedName>
    <definedName name="ProdForm" localSheetId="25" hidden="1">#REF!</definedName>
    <definedName name="ProdForm" localSheetId="26" hidden="1">#REF!</definedName>
    <definedName name="ProdForm" localSheetId="27" hidden="1">#REF!</definedName>
    <definedName name="ProdForm" localSheetId="24" hidden="1">#REF!</definedName>
    <definedName name="ProdForm" localSheetId="9" hidden="1">#REF!</definedName>
    <definedName name="ProdForm" localSheetId="41" hidden="1">#REF!</definedName>
    <definedName name="ProdForm" localSheetId="42" hidden="1">#REF!</definedName>
    <definedName name="ProdForm" localSheetId="40" hidden="1">#REF!</definedName>
    <definedName name="ProdForm" localSheetId="45" hidden="1">#REF!</definedName>
    <definedName name="ProdForm" hidden="1">#REF!</definedName>
    <definedName name="Product" localSheetId="21" hidden="1">#REF!</definedName>
    <definedName name="Product" localSheetId="20" hidden="1">#REF!</definedName>
    <definedName name="Product" localSheetId="19" hidden="1">#REF!</definedName>
    <definedName name="Product" localSheetId="2" hidden="1">#REF!</definedName>
    <definedName name="Product" localSheetId="6" hidden="1">#REF!</definedName>
    <definedName name="Product" localSheetId="22" hidden="1">#REF!</definedName>
    <definedName name="Product" localSheetId="3" hidden="1">#REF!</definedName>
    <definedName name="Product" localSheetId="7" hidden="1">#REF!</definedName>
    <definedName name="Product" localSheetId="10" hidden="1">#REF!</definedName>
    <definedName name="Product" localSheetId="8" hidden="1">#REF!</definedName>
    <definedName name="Product" localSheetId="25" hidden="1">#REF!</definedName>
    <definedName name="Product" localSheetId="26" hidden="1">#REF!</definedName>
    <definedName name="Product" localSheetId="27" hidden="1">#REF!</definedName>
    <definedName name="Product" localSheetId="24" hidden="1">#REF!</definedName>
    <definedName name="Product" localSheetId="9" hidden="1">#REF!</definedName>
    <definedName name="Product" localSheetId="41" hidden="1">#REF!</definedName>
    <definedName name="Product" localSheetId="42" hidden="1">#REF!</definedName>
    <definedName name="Product" localSheetId="40" hidden="1">#REF!</definedName>
    <definedName name="Product" localSheetId="45" hidden="1">#REF!</definedName>
    <definedName name="Product" hidden="1">#REF!</definedName>
    <definedName name="Products">[25]LimitMonitoring!$BQ$2:$BQ$4</definedName>
    <definedName name="PU" localSheetId="21">[19]LEGENDA!$A$2:$A$6</definedName>
    <definedName name="PU" localSheetId="20">[19]LEGENDA!$A$2:$A$6</definedName>
    <definedName name="PU" localSheetId="19">[19]LEGENDA!$A$2:$A$6</definedName>
    <definedName name="PU" localSheetId="0">Liste!$A$2:$A$6</definedName>
    <definedName name="PU" localSheetId="23">Liste_2025!$B$2:$B$6</definedName>
    <definedName name="PU" localSheetId="22">[20]LEGENDA!$A$2:$A$6</definedName>
    <definedName name="PU" localSheetId="7">[21]LEGENDA!$A$2:$A$6</definedName>
    <definedName name="PU" localSheetId="45">[22]LEGENDA!$A$2:$A$6</definedName>
    <definedName name="PU">[23]LEGENDA!$A$2:$A$6</definedName>
    <definedName name="PU_lista" localSheetId="21">[19]LEGENDA!$A$2:$A$10</definedName>
    <definedName name="PU_lista" localSheetId="20">[19]LEGENDA!$A$2:$A$10</definedName>
    <definedName name="PU_lista" localSheetId="19">[19]LEGENDA!$A$2:$A$10</definedName>
    <definedName name="PU_lista" localSheetId="0">Liste!$A$2:$A$10</definedName>
    <definedName name="PU_lista" localSheetId="23">Liste_2025!$B$2:$B$10</definedName>
    <definedName name="PU_lista" localSheetId="22">[20]LEGENDA!$A$2:$A$10</definedName>
    <definedName name="PU_lista" localSheetId="7">[21]LEGENDA!$A$2:$A$10</definedName>
    <definedName name="PU_lista" localSheetId="45">[22]LEGENDA!$A$2:$A$10</definedName>
    <definedName name="PU_lista">[23]LEGENDA!$A$2:$A$10</definedName>
    <definedName name="PZ" localSheetId="21">#REF!</definedName>
    <definedName name="PZ" localSheetId="20">#REF!</definedName>
    <definedName name="PZ" localSheetId="19">#REF!</definedName>
    <definedName name="PZ" localSheetId="2">#REF!</definedName>
    <definedName name="PZ" localSheetId="6">#REF!</definedName>
    <definedName name="PZ" localSheetId="22">#REF!</definedName>
    <definedName name="PZ" localSheetId="3">#REF!</definedName>
    <definedName name="PZ" localSheetId="7">#REF!</definedName>
    <definedName name="PZ" localSheetId="10">#REF!</definedName>
    <definedName name="PZ" localSheetId="8">#REF!</definedName>
    <definedName name="PZ" localSheetId="25">#REF!</definedName>
    <definedName name="PZ" localSheetId="26">#REF!</definedName>
    <definedName name="PZ" localSheetId="27">#REF!</definedName>
    <definedName name="PZ" localSheetId="24">#REF!</definedName>
    <definedName name="PZ" localSheetId="9">#REF!</definedName>
    <definedName name="PZ" localSheetId="41">#REF!</definedName>
    <definedName name="PZ" localSheetId="42">#REF!</definedName>
    <definedName name="PZ" localSheetId="40">#REF!</definedName>
    <definedName name="PZ" localSheetId="45">#REF!</definedName>
    <definedName name="PZ">#REF!</definedName>
    <definedName name="razdoblje" localSheetId="22">[12]Naslovni!$F$7</definedName>
    <definedName name="razdoblje" localSheetId="45">[13]Naslovni!$F$7</definedName>
    <definedName name="razdoblje">[14]Naslovni!$F$7</definedName>
    <definedName name="RCArea" localSheetId="21" hidden="1">#REF!</definedName>
    <definedName name="RCArea" localSheetId="20" hidden="1">#REF!</definedName>
    <definedName name="RCArea" localSheetId="19" hidden="1">#REF!</definedName>
    <definedName name="RCArea" localSheetId="2" hidden="1">#REF!</definedName>
    <definedName name="RCArea" localSheetId="6" hidden="1">#REF!</definedName>
    <definedName name="RCArea" localSheetId="22" hidden="1">#REF!</definedName>
    <definedName name="RCArea" localSheetId="3" hidden="1">#REF!</definedName>
    <definedName name="RCArea" localSheetId="7" hidden="1">#REF!</definedName>
    <definedName name="RCArea" localSheetId="10" hidden="1">#REF!</definedName>
    <definedName name="RCArea" localSheetId="8" hidden="1">#REF!</definedName>
    <definedName name="RCArea" localSheetId="25" hidden="1">#REF!</definedName>
    <definedName name="RCArea" localSheetId="26" hidden="1">#REF!</definedName>
    <definedName name="RCArea" localSheetId="27" hidden="1">#REF!</definedName>
    <definedName name="RCArea" localSheetId="24" hidden="1">#REF!</definedName>
    <definedName name="RCArea" localSheetId="9" hidden="1">#REF!</definedName>
    <definedName name="RCArea" localSheetId="41" hidden="1">#REF!</definedName>
    <definedName name="RCArea" localSheetId="42" hidden="1">#REF!</definedName>
    <definedName name="RCArea" localSheetId="40" hidden="1">#REF!</definedName>
    <definedName name="RCArea" localSheetId="45" hidden="1">#REF!</definedName>
    <definedName name="RCArea" hidden="1">#REF!</definedName>
    <definedName name="RDR" localSheetId="21">#REF!</definedName>
    <definedName name="RDR" localSheetId="20">#REF!</definedName>
    <definedName name="RDR" localSheetId="19">#REF!</definedName>
    <definedName name="RDR" localSheetId="2">#REF!</definedName>
    <definedName name="RDR" localSheetId="6">#REF!</definedName>
    <definedName name="RDR" localSheetId="22">#REF!</definedName>
    <definedName name="RDR" localSheetId="3">#REF!</definedName>
    <definedName name="RDR" localSheetId="7">#REF!</definedName>
    <definedName name="RDR" localSheetId="10">#REF!</definedName>
    <definedName name="RDR" localSheetId="8">#REF!</definedName>
    <definedName name="RDR" localSheetId="25">#REF!</definedName>
    <definedName name="RDR" localSheetId="26">#REF!</definedName>
    <definedName name="RDR" localSheetId="27">#REF!</definedName>
    <definedName name="RDR" localSheetId="24">#REF!</definedName>
    <definedName name="RDR" localSheetId="9">#REF!</definedName>
    <definedName name="RDR" localSheetId="41">#REF!</definedName>
    <definedName name="RDR" localSheetId="42">#REF!</definedName>
    <definedName name="RDR" localSheetId="40">#REF!</definedName>
    <definedName name="RDR" localSheetId="45">#REF!</definedName>
    <definedName name="RDR">#REF!</definedName>
    <definedName name="Reihenfolge_Änderungsgrund">[7]Parameter!$O$3:$P$10</definedName>
    <definedName name="reldobigub" localSheetId="0">[26]Naslovni!$E$7</definedName>
    <definedName name="reldobigub" localSheetId="23">[27]Naslovni!$E$7</definedName>
    <definedName name="reldobigub" localSheetId="22">[27]Naslovni!$E$7</definedName>
    <definedName name="reldobigub" localSheetId="45">[27]Naslovni!$E$7</definedName>
    <definedName name="reldobigub">[28]Naslovni!$E$7</definedName>
    <definedName name="Risk_Adjustment" localSheetId="22">'[1]Input &amp; Interim Calc at IR'!$AS$127</definedName>
    <definedName name="Risk_Adjustment" localSheetId="45">'[2]Input &amp; Interim Calc at IR'!$AS$127</definedName>
    <definedName name="Risk_Adjustment">'[3]Input &amp; Interim Calc at IR'!$AS$127</definedName>
    <definedName name="s" localSheetId="22">[4]Naslovni!$E$5</definedName>
    <definedName name="s" localSheetId="45">[5]Naslovni!$E$5</definedName>
    <definedName name="s">[6]Naslovni!$E$5</definedName>
    <definedName name="SA_h" localSheetId="22">'[1]Reserves calc'!$B$16</definedName>
    <definedName name="SA_h" localSheetId="45">'[2]Reserves calc'!$B$16</definedName>
    <definedName name="SA_h">'[3]Reserves calc'!$B$16</definedName>
    <definedName name="SA_i" localSheetId="21">#REF!</definedName>
    <definedName name="SA_i" localSheetId="20">#REF!</definedName>
    <definedName name="SA_i" localSheetId="19">#REF!</definedName>
    <definedName name="SA_i" localSheetId="2">#REF!</definedName>
    <definedName name="SA_i" localSheetId="6">#REF!</definedName>
    <definedName name="SA_i" localSheetId="22">#REF!</definedName>
    <definedName name="SA_i" localSheetId="3">#REF!</definedName>
    <definedName name="SA_i" localSheetId="7">#REF!</definedName>
    <definedName name="SA_i" localSheetId="10">#REF!</definedName>
    <definedName name="SA_i" localSheetId="8">#REF!</definedName>
    <definedName name="SA_i" localSheetId="25">#REF!</definedName>
    <definedName name="SA_i" localSheetId="26">#REF!</definedName>
    <definedName name="SA_i" localSheetId="27">#REF!</definedName>
    <definedName name="SA_i" localSheetId="24">#REF!</definedName>
    <definedName name="SA_i" localSheetId="9">#REF!</definedName>
    <definedName name="SA_i" localSheetId="41">#REF!</definedName>
    <definedName name="SA_i" localSheetId="42">#REF!</definedName>
    <definedName name="SA_i" localSheetId="40">#REF!</definedName>
    <definedName name="SA_i" localSheetId="45">#REF!</definedName>
    <definedName name="SA_i">#REF!</definedName>
    <definedName name="Scenarios_settings" localSheetId="22">[9]Settings!$L$6:$AA$41</definedName>
    <definedName name="Scenarios_settings" localSheetId="45">[10]Settings!$L$6:$AA$41</definedName>
    <definedName name="Scenarios_settings">[11]Settings!$L$6:$AA$41</definedName>
    <definedName name="Scenarios_settings_Headers" localSheetId="22">[9]Settings!$L$6:$Z$6</definedName>
    <definedName name="Scenarios_settings_Headers" localSheetId="45">[10]Settings!$L$6:$Z$6</definedName>
    <definedName name="Scenarios_settings_Headers">[11]Settings!$L$6:$Z$6</definedName>
    <definedName name="Scenarios_settings_InclPeriod" localSheetId="22">[9]Settings!$K$6:$Z$41</definedName>
    <definedName name="Scenarios_settings_InclPeriod" localSheetId="45">[10]Settings!$K$6:$Z$41</definedName>
    <definedName name="Scenarios_settings_InclPeriod">[11]Settings!$K$6:$Z$41</definedName>
    <definedName name="sencount" hidden="1">1</definedName>
    <definedName name="Sex" localSheetId="21">#REF!</definedName>
    <definedName name="Sex" localSheetId="20">#REF!</definedName>
    <definedName name="Sex" localSheetId="19">#REF!</definedName>
    <definedName name="Sex" localSheetId="2">#REF!</definedName>
    <definedName name="Sex" localSheetId="6">#REF!</definedName>
    <definedName name="Sex" localSheetId="22">#REF!</definedName>
    <definedName name="Sex" localSheetId="3">#REF!</definedName>
    <definedName name="Sex" localSheetId="7">#REF!</definedName>
    <definedName name="Sex" localSheetId="10">#REF!</definedName>
    <definedName name="Sex" localSheetId="8">#REF!</definedName>
    <definedName name="Sex" localSheetId="25">#REF!</definedName>
    <definedName name="Sex" localSheetId="26">#REF!</definedName>
    <definedName name="Sex" localSheetId="27">#REF!</definedName>
    <definedName name="Sex" localSheetId="24">#REF!</definedName>
    <definedName name="Sex" localSheetId="9">#REF!</definedName>
    <definedName name="Sex" localSheetId="41">#REF!</definedName>
    <definedName name="Sex" localSheetId="42">#REF!</definedName>
    <definedName name="Sex" localSheetId="40">#REF!</definedName>
    <definedName name="Sex" localSheetId="45">#REF!</definedName>
    <definedName name="Sex">#REF!</definedName>
    <definedName name="Shift" localSheetId="21">#REF!</definedName>
    <definedName name="Shift" localSheetId="20">#REF!</definedName>
    <definedName name="Shift" localSheetId="19">#REF!</definedName>
    <definedName name="Shift" localSheetId="2">#REF!</definedName>
    <definedName name="Shift" localSheetId="6">#REF!</definedName>
    <definedName name="Shift" localSheetId="22">#REF!</definedName>
    <definedName name="Shift" localSheetId="3">#REF!</definedName>
    <definedName name="Shift" localSheetId="7">#REF!</definedName>
    <definedName name="Shift" localSheetId="10">#REF!</definedName>
    <definedName name="Shift" localSheetId="8">#REF!</definedName>
    <definedName name="Shift" localSheetId="25">#REF!</definedName>
    <definedName name="Shift" localSheetId="26">#REF!</definedName>
    <definedName name="Shift" localSheetId="27">#REF!</definedName>
    <definedName name="Shift" localSheetId="24">#REF!</definedName>
    <definedName name="Shift" localSheetId="9">#REF!</definedName>
    <definedName name="Shift" localSheetId="41">#REF!</definedName>
    <definedName name="Shift" localSheetId="42">#REF!</definedName>
    <definedName name="Shift" localSheetId="40">#REF!</definedName>
    <definedName name="Shift" localSheetId="45">#REF!</definedName>
    <definedName name="Shift">#REF!</definedName>
    <definedName name="SI" localSheetId="21">#REF!</definedName>
    <definedName name="SI" localSheetId="20">#REF!</definedName>
    <definedName name="SI" localSheetId="19">#REF!</definedName>
    <definedName name="SI" localSheetId="2">#REF!</definedName>
    <definedName name="SI" localSheetId="6">#REF!</definedName>
    <definedName name="SI" localSheetId="22">#REF!</definedName>
    <definedName name="SI" localSheetId="3">#REF!</definedName>
    <definedName name="SI" localSheetId="7">#REF!</definedName>
    <definedName name="SI" localSheetId="10">#REF!</definedName>
    <definedName name="SI" localSheetId="8">#REF!</definedName>
    <definedName name="SI" localSheetId="25">#REF!</definedName>
    <definedName name="SI" localSheetId="26">#REF!</definedName>
    <definedName name="SI" localSheetId="27">#REF!</definedName>
    <definedName name="SI" localSheetId="24">#REF!</definedName>
    <definedName name="SI" localSheetId="9">#REF!</definedName>
    <definedName name="SI" localSheetId="41">#REF!</definedName>
    <definedName name="SI" localSheetId="42">#REF!</definedName>
    <definedName name="SI" localSheetId="40">#REF!</definedName>
    <definedName name="SI" localSheetId="45">#REF!</definedName>
    <definedName name="SI">#REF!</definedName>
    <definedName name="SM" localSheetId="22">[9]Settings!$B$13:$B$57</definedName>
    <definedName name="SM" localSheetId="45">[10]Settings!$B$13:$B$57</definedName>
    <definedName name="SM">[11]Settings!$B$13:$B$57</definedName>
    <definedName name="SpecialPrice" localSheetId="21" hidden="1">#REF!</definedName>
    <definedName name="SpecialPrice" localSheetId="20" hidden="1">#REF!</definedName>
    <definedName name="SpecialPrice" localSheetId="19" hidden="1">#REF!</definedName>
    <definedName name="SpecialPrice" localSheetId="2" hidden="1">#REF!</definedName>
    <definedName name="SpecialPrice" localSheetId="6" hidden="1">#REF!</definedName>
    <definedName name="SpecialPrice" localSheetId="22" hidden="1">#REF!</definedName>
    <definedName name="SpecialPrice" localSheetId="3" hidden="1">#REF!</definedName>
    <definedName name="SpecialPrice" localSheetId="7" hidden="1">#REF!</definedName>
    <definedName name="SpecialPrice" localSheetId="10" hidden="1">#REF!</definedName>
    <definedName name="SpecialPrice" localSheetId="8" hidden="1">#REF!</definedName>
    <definedName name="SpecialPrice" localSheetId="25" hidden="1">#REF!</definedName>
    <definedName name="SpecialPrice" localSheetId="26" hidden="1">#REF!</definedName>
    <definedName name="SpecialPrice" localSheetId="27" hidden="1">#REF!</definedName>
    <definedName name="SpecialPrice" localSheetId="24" hidden="1">#REF!</definedName>
    <definedName name="SpecialPrice" localSheetId="9" hidden="1">#REF!</definedName>
    <definedName name="SpecialPrice" localSheetId="41" hidden="1">#REF!</definedName>
    <definedName name="SpecialPrice" localSheetId="42" hidden="1">#REF!</definedName>
    <definedName name="SpecialPrice" localSheetId="40" hidden="1">#REF!</definedName>
    <definedName name="SpecialPrice" localSheetId="45" hidden="1">#REF!</definedName>
    <definedName name="SpecialPrice" hidden="1">#REF!</definedName>
    <definedName name="SumBonusRate" localSheetId="21">#REF!</definedName>
    <definedName name="SumBonusRate" localSheetId="20">#REF!</definedName>
    <definedName name="SumBonusRate" localSheetId="19">#REF!</definedName>
    <definedName name="SumBonusRate" localSheetId="2">#REF!</definedName>
    <definedName name="SumBonusRate" localSheetId="6">#REF!</definedName>
    <definedName name="SumBonusRate" localSheetId="22">#REF!</definedName>
    <definedName name="SumBonusRate" localSheetId="3">#REF!</definedName>
    <definedName name="SumBonusRate" localSheetId="7">#REF!</definedName>
    <definedName name="SumBonusRate" localSheetId="10">#REF!</definedName>
    <definedName name="SumBonusRate" localSheetId="8">#REF!</definedName>
    <definedName name="SumBonusRate" localSheetId="25">#REF!</definedName>
    <definedName name="SumBonusRate" localSheetId="26">#REF!</definedName>
    <definedName name="SumBonusRate" localSheetId="27">#REF!</definedName>
    <definedName name="SumBonusRate" localSheetId="24">#REF!</definedName>
    <definedName name="SumBonusRate" localSheetId="9">#REF!</definedName>
    <definedName name="SumBonusRate" localSheetId="41">#REF!</definedName>
    <definedName name="SumBonusRate" localSheetId="42">#REF!</definedName>
    <definedName name="SumBonusRate" localSheetId="40">#REF!</definedName>
    <definedName name="SumBonusRate" localSheetId="45">#REF!</definedName>
    <definedName name="SumBonusRate">#REF!</definedName>
    <definedName name="tbl_ProdInfo" localSheetId="21" hidden="1">#REF!</definedName>
    <definedName name="tbl_ProdInfo" localSheetId="20" hidden="1">#REF!</definedName>
    <definedName name="tbl_ProdInfo" localSheetId="19" hidden="1">#REF!</definedName>
    <definedName name="tbl_ProdInfo" localSheetId="2" hidden="1">#REF!</definedName>
    <definedName name="tbl_ProdInfo" localSheetId="6" hidden="1">#REF!</definedName>
    <definedName name="tbl_ProdInfo" localSheetId="22" hidden="1">#REF!</definedName>
    <definedName name="tbl_ProdInfo" localSheetId="3" hidden="1">#REF!</definedName>
    <definedName name="tbl_ProdInfo" localSheetId="7" hidden="1">#REF!</definedName>
    <definedName name="tbl_ProdInfo" localSheetId="10" hidden="1">#REF!</definedName>
    <definedName name="tbl_ProdInfo" localSheetId="8" hidden="1">#REF!</definedName>
    <definedName name="tbl_ProdInfo" localSheetId="25" hidden="1">#REF!</definedName>
    <definedName name="tbl_ProdInfo" localSheetId="26" hidden="1">#REF!</definedName>
    <definedName name="tbl_ProdInfo" localSheetId="27" hidden="1">#REF!</definedName>
    <definedName name="tbl_ProdInfo" localSheetId="24" hidden="1">#REF!</definedName>
    <definedName name="tbl_ProdInfo" localSheetId="9" hidden="1">#REF!</definedName>
    <definedName name="tbl_ProdInfo" localSheetId="41" hidden="1">#REF!</definedName>
    <definedName name="tbl_ProdInfo" localSheetId="42" hidden="1">#REF!</definedName>
    <definedName name="tbl_ProdInfo" localSheetId="40" hidden="1">#REF!</definedName>
    <definedName name="tbl_ProdInfo" localSheetId="45" hidden="1">#REF!</definedName>
    <definedName name="tbl_ProdInfo" hidden="1">#REF!</definedName>
    <definedName name="term" localSheetId="21">#REF!</definedName>
    <definedName name="term" localSheetId="20">#REF!</definedName>
    <definedName name="term" localSheetId="19">#REF!</definedName>
    <definedName name="term" localSheetId="2">#REF!</definedName>
    <definedName name="term" localSheetId="6">#REF!</definedName>
    <definedName name="term" localSheetId="22">#REF!</definedName>
    <definedName name="term" localSheetId="3">#REF!</definedName>
    <definedName name="term" localSheetId="7">#REF!</definedName>
    <definedName name="term" localSheetId="10">#REF!</definedName>
    <definedName name="term" localSheetId="8">#REF!</definedName>
    <definedName name="term" localSheetId="25">#REF!</definedName>
    <definedName name="term" localSheetId="26">#REF!</definedName>
    <definedName name="term" localSheetId="27">#REF!</definedName>
    <definedName name="term" localSheetId="24">#REF!</definedName>
    <definedName name="term" localSheetId="9">#REF!</definedName>
    <definedName name="term" localSheetId="41">#REF!</definedName>
    <definedName name="term" localSheetId="42">#REF!</definedName>
    <definedName name="term" localSheetId="40">#REF!</definedName>
    <definedName name="term">#REF!</definedName>
    <definedName name="TH_szorzó">[16]Termék!$D$44</definedName>
    <definedName name="theta" localSheetId="21">#REF!</definedName>
    <definedName name="theta" localSheetId="20">#REF!</definedName>
    <definedName name="theta" localSheetId="19">#REF!</definedName>
    <definedName name="theta" localSheetId="2">#REF!</definedName>
    <definedName name="theta" localSheetId="6">#REF!</definedName>
    <definedName name="theta" localSheetId="22">#REF!</definedName>
    <definedName name="theta" localSheetId="3">#REF!</definedName>
    <definedName name="theta" localSheetId="7">#REF!</definedName>
    <definedName name="theta" localSheetId="10">#REF!</definedName>
    <definedName name="theta" localSheetId="8">#REF!</definedName>
    <definedName name="theta" localSheetId="25">#REF!</definedName>
    <definedName name="theta" localSheetId="26">#REF!</definedName>
    <definedName name="theta" localSheetId="27">#REF!</definedName>
    <definedName name="theta" localSheetId="24">#REF!</definedName>
    <definedName name="theta" localSheetId="9">#REF!</definedName>
    <definedName name="theta" localSheetId="41">#REF!</definedName>
    <definedName name="theta" localSheetId="42">#REF!</definedName>
    <definedName name="theta" localSheetId="40">#REF!</definedName>
    <definedName name="theta" localSheetId="45">#REF!</definedName>
    <definedName name="theta">#REF!</definedName>
    <definedName name="Time_Unit" localSheetId="21">#REF!</definedName>
    <definedName name="Time_Unit" localSheetId="20">#REF!</definedName>
    <definedName name="Time_Unit" localSheetId="19">#REF!</definedName>
    <definedName name="Time_Unit" localSheetId="2">#REF!</definedName>
    <definedName name="Time_Unit" localSheetId="6">#REF!</definedName>
    <definedName name="Time_Unit" localSheetId="22">#REF!</definedName>
    <definedName name="Time_Unit" localSheetId="3">#REF!</definedName>
    <definedName name="Time_Unit" localSheetId="7">#REF!</definedName>
    <definedName name="Time_Unit" localSheetId="10">#REF!</definedName>
    <definedName name="Time_Unit" localSheetId="8">#REF!</definedName>
    <definedName name="Time_Unit" localSheetId="25">#REF!</definedName>
    <definedName name="Time_Unit" localSheetId="26">#REF!</definedName>
    <definedName name="Time_Unit" localSheetId="27">#REF!</definedName>
    <definedName name="Time_Unit" localSheetId="24">#REF!</definedName>
    <definedName name="Time_Unit" localSheetId="9">#REF!</definedName>
    <definedName name="Time_Unit" localSheetId="41">#REF!</definedName>
    <definedName name="Time_Unit" localSheetId="42">#REF!</definedName>
    <definedName name="Time_Unit" localSheetId="40">#REF!</definedName>
    <definedName name="Time_Unit" localSheetId="45">#REF!</definedName>
    <definedName name="Time_Unit">#REF!</definedName>
    <definedName name="TIR" localSheetId="21">#REF!</definedName>
    <definedName name="TIR" localSheetId="20">#REF!</definedName>
    <definedName name="TIR" localSheetId="19">#REF!</definedName>
    <definedName name="TIR" localSheetId="2">#REF!</definedName>
    <definedName name="TIR" localSheetId="6">#REF!</definedName>
    <definedName name="TIR" localSheetId="22">#REF!</definedName>
    <definedName name="TIR" localSheetId="3">#REF!</definedName>
    <definedName name="TIR" localSheetId="7">#REF!</definedName>
    <definedName name="TIR" localSheetId="10">#REF!</definedName>
    <definedName name="TIR" localSheetId="8">#REF!</definedName>
    <definedName name="TIR" localSheetId="25">#REF!</definedName>
    <definedName name="TIR" localSheetId="26">#REF!</definedName>
    <definedName name="TIR" localSheetId="27">#REF!</definedName>
    <definedName name="TIR" localSheetId="24">#REF!</definedName>
    <definedName name="TIR" localSheetId="9">#REF!</definedName>
    <definedName name="TIR" localSheetId="41">#REF!</definedName>
    <definedName name="TIR" localSheetId="42">#REF!</definedName>
    <definedName name="TIR" localSheetId="40">#REF!</definedName>
    <definedName name="TIR" localSheetId="45">#REF!</definedName>
    <definedName name="TIR">#REF!</definedName>
    <definedName name="TIR_m" localSheetId="21">#REF!</definedName>
    <definedName name="TIR_m" localSheetId="20">#REF!</definedName>
    <definedName name="TIR_m" localSheetId="19">#REF!</definedName>
    <definedName name="TIR_m" localSheetId="2">#REF!</definedName>
    <definedName name="TIR_m" localSheetId="6">#REF!</definedName>
    <definedName name="TIR_m" localSheetId="22">#REF!</definedName>
    <definedName name="TIR_m" localSheetId="3">#REF!</definedName>
    <definedName name="TIR_m" localSheetId="7">#REF!</definedName>
    <definedName name="TIR_m" localSheetId="10">#REF!</definedName>
    <definedName name="TIR_m" localSheetId="8">#REF!</definedName>
    <definedName name="TIR_m" localSheetId="25">#REF!</definedName>
    <definedName name="TIR_m" localSheetId="26">#REF!</definedName>
    <definedName name="TIR_m" localSheetId="27">#REF!</definedName>
    <definedName name="TIR_m" localSheetId="24">#REF!</definedName>
    <definedName name="TIR_m" localSheetId="9">#REF!</definedName>
    <definedName name="TIR_m" localSheetId="41">#REF!</definedName>
    <definedName name="TIR_m" localSheetId="42">#REF!</definedName>
    <definedName name="TIR_m" localSheetId="40">#REF!</definedName>
    <definedName name="TIR_m">#REF!</definedName>
    <definedName name="ttttttt" localSheetId="22">[4]Naslovni!$E$7</definedName>
    <definedName name="ttttttt" localSheetId="45">[5]Naslovni!$E$7</definedName>
    <definedName name="ttttttt">[6]Naslovni!$E$7</definedName>
    <definedName name="v" localSheetId="21">#REF!</definedName>
    <definedName name="v" localSheetId="20">#REF!</definedName>
    <definedName name="v" localSheetId="19">#REF!</definedName>
    <definedName name="v" localSheetId="2">#REF!</definedName>
    <definedName name="v" localSheetId="6">#REF!</definedName>
    <definedName name="v" localSheetId="22">#REF!</definedName>
    <definedName name="v" localSheetId="3">#REF!</definedName>
    <definedName name="v" localSheetId="7">#REF!</definedName>
    <definedName name="v" localSheetId="10">#REF!</definedName>
    <definedName name="v" localSheetId="8">#REF!</definedName>
    <definedName name="v" localSheetId="25">#REF!</definedName>
    <definedName name="v" localSheetId="26">#REF!</definedName>
    <definedName name="v" localSheetId="27">#REF!</definedName>
    <definedName name="v" localSheetId="24">#REF!</definedName>
    <definedName name="v" localSheetId="9">#REF!</definedName>
    <definedName name="v" localSheetId="41">#REF!</definedName>
    <definedName name="v" localSheetId="42">#REF!</definedName>
    <definedName name="v" localSheetId="40">#REF!</definedName>
    <definedName name="v" localSheetId="45">#REF!</definedName>
    <definedName name="v">#REF!</definedName>
    <definedName name="vrsta_nekretnine" localSheetId="0">[29]Sheet1!$B$3:$B$13</definedName>
    <definedName name="vrsta_nekretnine" localSheetId="23">[30]Sheet1!$B$3:$B$13</definedName>
    <definedName name="vrsta_nekretnine" localSheetId="22">[30]Sheet1!$B$3:$B$13</definedName>
    <definedName name="vrsta_nekretnine" localSheetId="45">[30]Sheet1!$B$3:$B$13</definedName>
    <definedName name="vrsta_nekretnine">[31]Sheet1!$B$3:$B$13</definedName>
    <definedName name="VrstaFinIns" localSheetId="20">#REF!</definedName>
    <definedName name="VrstaFinIns" localSheetId="0">Liste!$D$2:$D$17</definedName>
    <definedName name="VrstaFinIns" localSheetId="23">Liste_2025!#REF!</definedName>
    <definedName name="VrstaFinIns" localSheetId="2">#REF!</definedName>
    <definedName name="VrstaFinIns" localSheetId="6">#REF!</definedName>
    <definedName name="VrstaFinIns" localSheetId="22">#REF!</definedName>
    <definedName name="VrstaFinIns" localSheetId="3">#REF!</definedName>
    <definedName name="VrstaFinIns" localSheetId="7">#REF!</definedName>
    <definedName name="VrstaFinIns" localSheetId="25">#REF!</definedName>
    <definedName name="VrstaFinIns" localSheetId="26">#REF!</definedName>
    <definedName name="VrstaFinIns" localSheetId="24">#REF!</definedName>
    <definedName name="VrstaFinIns" localSheetId="45">#REF!</definedName>
    <definedName name="VrstaFinIns">#REF!</definedName>
    <definedName name="VrstaFinInstr" localSheetId="21">#REF!</definedName>
    <definedName name="VrstaFinInstr" localSheetId="20">#REF!</definedName>
    <definedName name="VrstaFinInstr" localSheetId="19">#REF!</definedName>
    <definedName name="VrstaFinInstr" localSheetId="2">#REF!</definedName>
    <definedName name="VrstaFinInstr" localSheetId="6">#REF!</definedName>
    <definedName name="VrstaFinInstr" localSheetId="22">#REF!</definedName>
    <definedName name="VrstaFinInstr" localSheetId="3">#REF!</definedName>
    <definedName name="VrstaFinInstr" localSheetId="7">#REF!</definedName>
    <definedName name="VrstaFinInstr" localSheetId="10">#REF!</definedName>
    <definedName name="VrstaFinInstr" localSheetId="8">#REF!</definedName>
    <definedName name="VrstaFinInstr" localSheetId="25">#REF!</definedName>
    <definedName name="VrstaFinInstr" localSheetId="26">#REF!</definedName>
    <definedName name="VrstaFinInstr" localSheetId="27">#REF!</definedName>
    <definedName name="VrstaFinInstr" localSheetId="24">#REF!</definedName>
    <definedName name="VrstaFinInstr" localSheetId="9">#REF!</definedName>
    <definedName name="VrstaFinInstr" localSheetId="41">#REF!</definedName>
    <definedName name="VrstaFinInstr" localSheetId="42">#REF!</definedName>
    <definedName name="VrstaFinInstr" localSheetId="40">#REF!</definedName>
    <definedName name="VrstaFinInstr">#REF!</definedName>
    <definedName name="VrstaIzdDion" localSheetId="21">[19]LEGENDA!$D$14:$D$15</definedName>
    <definedName name="VrstaIzdDion" localSheetId="20">[19]LEGENDA!$D$14:$D$15</definedName>
    <definedName name="VrstaIzdDion" localSheetId="19">[19]LEGENDA!$D$14:$D$15</definedName>
    <definedName name="VrstaIzdDion" localSheetId="0">Liste!$D$14:$D$15</definedName>
    <definedName name="VrstaIzdDion" localSheetId="23">Liste_2025!#REF!</definedName>
    <definedName name="VrstaIzdDion" localSheetId="22">[20]LEGENDA!$D$14:$D$15</definedName>
    <definedName name="VrstaIzdDion" localSheetId="7">[21]LEGENDA!$D$14:$D$15</definedName>
    <definedName name="VrstaIzdDion" localSheetId="45">[22]LEGENDA!$D$14:$D$15</definedName>
    <definedName name="VrstaIzdDion">[23]LEGENDA!$D$14:$D$15</definedName>
    <definedName name="VrstaIzdPU" localSheetId="21">[19]LEGENDA!$D$16:$D$17</definedName>
    <definedName name="VrstaIzdPU" localSheetId="20">[19]LEGENDA!$D$16:$D$17</definedName>
    <definedName name="VrstaIzdPU" localSheetId="19">[19]LEGENDA!$D$16:$D$17</definedName>
    <definedName name="VrstaIzdPU" localSheetId="0">Liste!$D$16:$D$17</definedName>
    <definedName name="VrstaIzdPU" localSheetId="23">Liste_2025!#REF!</definedName>
    <definedName name="VrstaIzdPU" localSheetId="22">[20]LEGENDA!$D$16:$D$17</definedName>
    <definedName name="VrstaIzdPU" localSheetId="7">[21]LEGENDA!$D$16:$D$17</definedName>
    <definedName name="VrstaIzdPU" localSheetId="45">[22]LEGENDA!$D$16:$D$17</definedName>
    <definedName name="VrstaIzdPU">[23]LEGENDA!$D$16:$D$17</definedName>
    <definedName name="VrstaIzv" localSheetId="23">Liste_2025!$U$2:$U$6</definedName>
    <definedName name="VrstaIzv">Liste!$H$2:$H$6</definedName>
    <definedName name="VrstaVred" localSheetId="23">Liste_2025!$AF$2:$AF$8</definedName>
    <definedName name="VrstaVred" localSheetId="22">[24]Liste!$J$2:$J$8</definedName>
    <definedName name="VrstaVred" localSheetId="25">[17]Liste!$J$2:$J$8</definedName>
    <definedName name="VrstaVred" localSheetId="26">[17]Liste!$J$2:$J$8</definedName>
    <definedName name="VrstaVred" localSheetId="24">[17]Liste!$J$2:$J$8</definedName>
    <definedName name="VrstaVred" localSheetId="45">[18]Liste!$J$2:$J$8</definedName>
    <definedName name="VrstaVred">Liste!$J$2:$J$8</definedName>
    <definedName name="VrstaVredIzv" localSheetId="23">Liste_2025!$AH$2:$AH$5</definedName>
    <definedName name="VrstaVredIzv">Liste!$L$2:$L$5</definedName>
    <definedName name="VrstInvFonda" localSheetId="21">[19]LEGENDA!$D$10:$D$13</definedName>
    <definedName name="VrstInvFonda" localSheetId="20">[19]LEGENDA!$D$10:$D$13</definedName>
    <definedName name="VrstInvFonda" localSheetId="19">[19]LEGENDA!$D$10:$D$13</definedName>
    <definedName name="VrstInvFonda" localSheetId="0">Liste!$D$10:$D$13</definedName>
    <definedName name="VrstInvFonda" localSheetId="23">Liste_2025!#REF!</definedName>
    <definedName name="VrstInvFonda" localSheetId="22">[20]LEGENDA!$D$10:$D$13</definedName>
    <definedName name="VrstInvFonda" localSheetId="7">[21]LEGENDA!$D$10:$D$13</definedName>
    <definedName name="VrstInvFonda" localSheetId="45">[22]LEGENDA!$D$10:$D$13</definedName>
    <definedName name="VrstInvFonda">[23]LEGENDA!$D$10:$D$13</definedName>
    <definedName name="VV_szorzó">[32]Termék!$E$46</definedName>
    <definedName name="WaitingPer" localSheetId="21">#REF!</definedName>
    <definedName name="WaitingPer" localSheetId="20">#REF!</definedName>
    <definedName name="WaitingPer" localSheetId="19">#REF!</definedName>
    <definedName name="WaitingPer" localSheetId="2">#REF!</definedName>
    <definedName name="WaitingPer" localSheetId="6">#REF!</definedName>
    <definedName name="WaitingPer" localSheetId="22">#REF!</definedName>
    <definedName name="WaitingPer" localSheetId="3">#REF!</definedName>
    <definedName name="WaitingPer" localSheetId="7">#REF!</definedName>
    <definedName name="WaitingPer" localSheetId="10">#REF!</definedName>
    <definedName name="WaitingPer" localSheetId="8">#REF!</definedName>
    <definedName name="WaitingPer" localSheetId="25">#REF!</definedName>
    <definedName name="WaitingPer" localSheetId="26">#REF!</definedName>
    <definedName name="WaitingPer" localSheetId="27">#REF!</definedName>
    <definedName name="WaitingPer" localSheetId="24">#REF!</definedName>
    <definedName name="WaitingPer" localSheetId="9">#REF!</definedName>
    <definedName name="WaitingPer" localSheetId="41">#REF!</definedName>
    <definedName name="WaitingPer" localSheetId="42">#REF!</definedName>
    <definedName name="WaitingPer" localSheetId="40">#REF!</definedName>
    <definedName name="WaitingPer" localSheetId="45">#REF!</definedName>
    <definedName name="WaitingPer">#REF!</definedName>
    <definedName name="x" localSheetId="21">#REF!</definedName>
    <definedName name="x" localSheetId="20">#REF!</definedName>
    <definedName name="x" localSheetId="19">#REF!</definedName>
    <definedName name="x" localSheetId="2">#REF!</definedName>
    <definedName name="x" localSheetId="6">#REF!</definedName>
    <definedName name="x" localSheetId="22">#REF!</definedName>
    <definedName name="x" localSheetId="3">#REF!</definedName>
    <definedName name="x" localSheetId="7">#REF!</definedName>
    <definedName name="x" localSheetId="10">#REF!</definedName>
    <definedName name="x" localSheetId="8">#REF!</definedName>
    <definedName name="x" localSheetId="25">#REF!</definedName>
    <definedName name="x" localSheetId="26">#REF!</definedName>
    <definedName name="x" localSheetId="27">#REF!</definedName>
    <definedName name="x" localSheetId="24">#REF!</definedName>
    <definedName name="x" localSheetId="9">#REF!</definedName>
    <definedName name="x" localSheetId="41">#REF!</definedName>
    <definedName name="x" localSheetId="42">#REF!</definedName>
    <definedName name="x" localSheetId="40">#REF!</definedName>
    <definedName name="x" localSheetId="45">#REF!</definedName>
    <definedName name="x">#REF!</definedName>
    <definedName name="YC_Basis" localSheetId="21">#REF!</definedName>
    <definedName name="YC_Basis" localSheetId="20">#REF!</definedName>
    <definedName name="YC_Basis" localSheetId="19">#REF!</definedName>
    <definedName name="YC_Basis" localSheetId="2">#REF!</definedName>
    <definedName name="YC_Basis" localSheetId="6">#REF!</definedName>
    <definedName name="YC_Basis" localSheetId="22">#REF!</definedName>
    <definedName name="YC_Basis" localSheetId="3">#REF!</definedName>
    <definedName name="YC_Basis" localSheetId="7">#REF!</definedName>
    <definedName name="YC_Basis" localSheetId="10">#REF!</definedName>
    <definedName name="YC_Basis" localSheetId="8">#REF!</definedName>
    <definedName name="YC_Basis" localSheetId="25">#REF!</definedName>
    <definedName name="YC_Basis" localSheetId="26">#REF!</definedName>
    <definedName name="YC_Basis" localSheetId="27">#REF!</definedName>
    <definedName name="YC_Basis" localSheetId="24">#REF!</definedName>
    <definedName name="YC_Basis" localSheetId="9">#REF!</definedName>
    <definedName name="YC_Basis" localSheetId="41">#REF!</definedName>
    <definedName name="YC_Basis" localSheetId="42">#REF!</definedName>
    <definedName name="YC_Basis" localSheetId="40">#REF!</definedName>
    <definedName name="YC_Basis" localSheetId="45">#REF!</definedName>
    <definedName name="YC_Basis">#REF!</definedName>
    <definedName name="YC_no2" localSheetId="21">#REF!</definedName>
    <definedName name="YC_no2" localSheetId="20">#REF!</definedName>
    <definedName name="YC_no2" localSheetId="19">#REF!</definedName>
    <definedName name="YC_no2" localSheetId="2">#REF!</definedName>
    <definedName name="YC_no2" localSheetId="6">#REF!</definedName>
    <definedName name="YC_no2" localSheetId="22">#REF!</definedName>
    <definedName name="YC_no2" localSheetId="3">#REF!</definedName>
    <definedName name="YC_no2" localSheetId="7">#REF!</definedName>
    <definedName name="YC_no2" localSheetId="10">#REF!</definedName>
    <definedName name="YC_no2" localSheetId="8">#REF!</definedName>
    <definedName name="YC_no2" localSheetId="25">#REF!</definedName>
    <definedName name="YC_no2" localSheetId="26">#REF!</definedName>
    <definedName name="YC_no2" localSheetId="27">#REF!</definedName>
    <definedName name="YC_no2" localSheetId="24">#REF!</definedName>
    <definedName name="YC_no2" localSheetId="9">#REF!</definedName>
    <definedName name="YC_no2" localSheetId="41">#REF!</definedName>
    <definedName name="YC_no2" localSheetId="42">#REF!</definedName>
    <definedName name="YC_no2" localSheetId="40">#REF!</definedName>
    <definedName name="YC_no2">#REF!</definedName>
    <definedName name="YC_no3" localSheetId="21">#REF!</definedName>
    <definedName name="YC_no3" localSheetId="20">#REF!</definedName>
    <definedName name="YC_no3" localSheetId="19">#REF!</definedName>
    <definedName name="YC_no3" localSheetId="2">#REF!</definedName>
    <definedName name="YC_no3" localSheetId="6">#REF!</definedName>
    <definedName name="YC_no3" localSheetId="22">#REF!</definedName>
    <definedName name="YC_no3" localSheetId="3">#REF!</definedName>
    <definedName name="YC_no3" localSheetId="7">#REF!</definedName>
    <definedName name="YC_no3" localSheetId="10">#REF!</definedName>
    <definedName name="YC_no3" localSheetId="8">#REF!</definedName>
    <definedName name="YC_no3" localSheetId="25">#REF!</definedName>
    <definedName name="YC_no3" localSheetId="26">#REF!</definedName>
    <definedName name="YC_no3" localSheetId="27">#REF!</definedName>
    <definedName name="YC_no3" localSheetId="24">#REF!</definedName>
    <definedName name="YC_no3" localSheetId="9">#REF!</definedName>
    <definedName name="YC_no3" localSheetId="41">#REF!</definedName>
    <definedName name="YC_no3" localSheetId="42">#REF!</definedName>
    <definedName name="YC_no3" localSheetId="40">#REF!</definedName>
    <definedName name="YC_no3">#REF!</definedName>
    <definedName name="yc_term" localSheetId="21">#REF!</definedName>
    <definedName name="yc_term" localSheetId="20">#REF!</definedName>
    <definedName name="yc_term" localSheetId="19">#REF!</definedName>
    <definedName name="yc_term" localSheetId="2">#REF!</definedName>
    <definedName name="yc_term" localSheetId="6">#REF!</definedName>
    <definedName name="yc_term" localSheetId="22">#REF!</definedName>
    <definedName name="yc_term" localSheetId="3">#REF!</definedName>
    <definedName name="yc_term" localSheetId="7">#REF!</definedName>
    <definedName name="yc_term" localSheetId="10">#REF!</definedName>
    <definedName name="yc_term" localSheetId="8">#REF!</definedName>
    <definedName name="yc_term" localSheetId="25">#REF!</definedName>
    <definedName name="yc_term" localSheetId="26">#REF!</definedName>
    <definedName name="yc_term" localSheetId="27">#REF!</definedName>
    <definedName name="yc_term" localSheetId="24">#REF!</definedName>
    <definedName name="yc_term" localSheetId="9">#REF!</definedName>
    <definedName name="yc_term" localSheetId="41">#REF!</definedName>
    <definedName name="yc_term" localSheetId="42">#REF!</definedName>
    <definedName name="yc_term" localSheetId="40">#REF!</definedName>
    <definedName name="yc_term">#REF!</definedName>
    <definedName name="YC_Term2" localSheetId="21">#REF!</definedName>
    <definedName name="YC_Term2" localSheetId="20">#REF!</definedName>
    <definedName name="YC_Term2" localSheetId="19">#REF!</definedName>
    <definedName name="YC_Term2" localSheetId="2">#REF!</definedName>
    <definedName name="YC_Term2" localSheetId="6">#REF!</definedName>
    <definedName name="YC_Term2" localSheetId="22">#REF!</definedName>
    <definedName name="YC_Term2" localSheetId="3">#REF!</definedName>
    <definedName name="YC_Term2" localSheetId="7">#REF!</definedName>
    <definedName name="YC_Term2" localSheetId="10">#REF!</definedName>
    <definedName name="YC_Term2" localSheetId="8">#REF!</definedName>
    <definedName name="YC_Term2" localSheetId="25">#REF!</definedName>
    <definedName name="YC_Term2" localSheetId="26">#REF!</definedName>
    <definedName name="YC_Term2" localSheetId="27">#REF!</definedName>
    <definedName name="YC_Term2" localSheetId="24">#REF!</definedName>
    <definedName name="YC_Term2" localSheetId="9">#REF!</definedName>
    <definedName name="YC_Term2" localSheetId="41">#REF!</definedName>
    <definedName name="YC_Term2" localSheetId="42">#REF!</definedName>
    <definedName name="YC_Term2" localSheetId="40">#REF!</definedName>
    <definedName name="YC_Term2">#REF!</definedName>
    <definedName name="YC_term3" localSheetId="21">#REF!</definedName>
    <definedName name="YC_term3" localSheetId="20">#REF!</definedName>
    <definedName name="YC_term3" localSheetId="19">#REF!</definedName>
    <definedName name="YC_term3" localSheetId="2">#REF!</definedName>
    <definedName name="YC_term3" localSheetId="6">#REF!</definedName>
    <definedName name="YC_term3" localSheetId="22">#REF!</definedName>
    <definedName name="YC_term3" localSheetId="3">#REF!</definedName>
    <definedName name="YC_term3" localSheetId="7">#REF!</definedName>
    <definedName name="YC_term3" localSheetId="10">#REF!</definedName>
    <definedName name="YC_term3" localSheetId="8">#REF!</definedName>
    <definedName name="YC_term3" localSheetId="25">#REF!</definedName>
    <definedName name="YC_term3" localSheetId="26">#REF!</definedName>
    <definedName name="YC_term3" localSheetId="27">#REF!</definedName>
    <definedName name="YC_term3" localSheetId="24">#REF!</definedName>
    <definedName name="YC_term3" localSheetId="9">#REF!</definedName>
    <definedName name="YC_term3" localSheetId="41">#REF!</definedName>
    <definedName name="YC_term3" localSheetId="42">#REF!</definedName>
    <definedName name="YC_term3" localSheetId="40">#REF!</definedName>
    <definedName name="YC_term3">#REF!</definedName>
    <definedName name="YC_Year" localSheetId="21">#REF!</definedName>
    <definedName name="YC_Year" localSheetId="20">#REF!</definedName>
    <definedName name="YC_Year" localSheetId="19">#REF!</definedName>
    <definedName name="YC_Year" localSheetId="2">#REF!</definedName>
    <definedName name="YC_Year" localSheetId="6">#REF!</definedName>
    <definedName name="YC_Year" localSheetId="22">#REF!</definedName>
    <definedName name="YC_Year" localSheetId="3">#REF!</definedName>
    <definedName name="YC_Year" localSheetId="7">#REF!</definedName>
    <definedName name="YC_Year" localSheetId="10">#REF!</definedName>
    <definedName name="YC_Year" localSheetId="8">#REF!</definedName>
    <definedName name="YC_Year" localSheetId="25">#REF!</definedName>
    <definedName name="YC_Year" localSheetId="26">#REF!</definedName>
    <definedName name="YC_Year" localSheetId="27">#REF!</definedName>
    <definedName name="YC_Year" localSheetId="24">#REF!</definedName>
    <definedName name="YC_Year" localSheetId="9">#REF!</definedName>
    <definedName name="YC_Year" localSheetId="41">#REF!</definedName>
    <definedName name="YC_Year" localSheetId="42">#REF!</definedName>
    <definedName name="YC_Year" localSheetId="40">#REF!</definedName>
    <definedName name="YC_Year">#REF!</definedName>
    <definedName name="Z_6781960E_6AE4_43AD_9ECC_3DA92687CF92_.wvu.Cols" localSheetId="28" hidden="1">A1_DugDužVP!#REF!,A1_DugDužVP!#REF!,A1_DugDužVP!#REF!,A1_DugDužVP!#REF!</definedName>
    <definedName name="Z_6781960E_6AE4_43AD_9ECC_3DA92687CF92_.wvu.Cols" localSheetId="29" hidden="1">A2_InsTržNovca!#REF!,A2_InsTržNovca!#REF!,A2_InsTržNovca!#REF!,A2_InsTržNovca!#REF!</definedName>
    <definedName name="Z_6781960E_6AE4_43AD_9ECC_3DA92687CF92_.wvu.Cols" localSheetId="34" hidden="1">A7_Nekretnine!#REF!</definedName>
    <definedName name="Z_9D058C01_9196_4145_97FA_A878EDD78346_.wvu.PrintArea" localSheetId="18">#REF!</definedName>
    <definedName name="Z_9D058C01_9196_4145_97FA_A878EDD78346_.wvu.PrintArea" localSheetId="45" hidden="1">'STAT-MOD'!$A$3:$N$8</definedName>
    <definedName name="Z_9D058C01_9196_4145_97FA_A878EDD78346_.wvu.PrintArea" localSheetId="17">#REF!</definedName>
    <definedName name="Z_9D058C01_9196_4145_97FA_A878EDD78346_.wvu.PrintArea" localSheetId="16">#REF!</definedName>
    <definedName name="Z_9D058C01_9196_4145_97FA_A878EDD78346_.wvu.Rows" localSheetId="18">#REF!</definedName>
    <definedName name="Z_9D058C01_9196_4145_97FA_A878EDD78346_.wvu.Rows" localSheetId="45" hidden="1">'STAT-MOD'!#REF!</definedName>
    <definedName name="Z_9D058C01_9196_4145_97FA_A878EDD78346_.wvu.Rows" localSheetId="17">#REF!</definedName>
    <definedName name="Z_9D058C01_9196_4145_97FA_A878EDD78346_.wvu.Rows" localSheetId="16">#REF!</definedName>
    <definedName name="Z_C3F5B25B_A519_40E0_81DA_A4CA134E1CCB_.wvu.Cols" localSheetId="28" hidden="1">A1_DugDužVP!#REF!,A1_DugDužVP!#REF!,A1_DugDužVP!#REF!,A1_DugDužVP!#REF!</definedName>
    <definedName name="Z_C3F5B25B_A519_40E0_81DA_A4CA134E1CCB_.wvu.Cols" localSheetId="29" hidden="1">A2_InsTržNovca!#REF!,A2_InsTržNovca!#REF!,A2_InsTržNovca!#REF!,A2_InsTržNovca!#REF!</definedName>
    <definedName name="Z_C3F5B25B_A519_40E0_81DA_A4CA134E1CCB_.wvu.Cols" localSheetId="34" hidden="1">A7_Nekretnine!#REF!</definedName>
    <definedName name="Zahlungsstromtyp">[7]Parameter!$L$3:$L$15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11" l="1"/>
  <c r="C16" i="111"/>
  <c r="C11" i="111"/>
  <c r="C10" i="111" s="1"/>
  <c r="C79" i="110"/>
  <c r="C81" i="110" s="1"/>
  <c r="F74" i="110"/>
  <c r="F73" i="110"/>
  <c r="F72" i="110"/>
  <c r="F71" i="110"/>
  <c r="F70" i="110"/>
  <c r="F69" i="110"/>
  <c r="F68" i="110"/>
  <c r="C68" i="110"/>
  <c r="F67" i="110"/>
  <c r="F66" i="110"/>
  <c r="F65" i="110"/>
  <c r="C65" i="110"/>
  <c r="F64" i="110"/>
  <c r="F63" i="110"/>
  <c r="F62" i="110"/>
  <c r="F61" i="110"/>
  <c r="C61" i="110"/>
  <c r="F60" i="110"/>
  <c r="F59" i="110"/>
  <c r="F58" i="110"/>
  <c r="F57" i="110"/>
  <c r="F56" i="110"/>
  <c r="F55" i="110"/>
  <c r="F54" i="110"/>
  <c r="C54" i="110"/>
  <c r="F53" i="110"/>
  <c r="F52" i="110"/>
  <c r="F51" i="110"/>
  <c r="F50" i="110"/>
  <c r="C50" i="110"/>
  <c r="F49" i="110"/>
  <c r="F48" i="110"/>
  <c r="F47" i="110"/>
  <c r="F46" i="110"/>
  <c r="F45" i="110"/>
  <c r="F44" i="110"/>
  <c r="C44" i="110"/>
  <c r="F43" i="110"/>
  <c r="F42" i="110"/>
  <c r="F41" i="110"/>
  <c r="F40" i="110"/>
  <c r="C40" i="110"/>
  <c r="F39" i="110"/>
  <c r="F38" i="110"/>
  <c r="F37" i="110"/>
  <c r="F36" i="110"/>
  <c r="C36" i="110"/>
  <c r="F35" i="110"/>
  <c r="F34" i="110"/>
  <c r="F33" i="110"/>
  <c r="F32" i="110"/>
  <c r="C32" i="110"/>
  <c r="F31" i="110"/>
  <c r="F30" i="110"/>
  <c r="F29" i="110"/>
  <c r="C29" i="110"/>
  <c r="F28" i="110"/>
  <c r="F27" i="110"/>
  <c r="F26" i="110"/>
  <c r="F25" i="110"/>
  <c r="C25" i="110"/>
  <c r="F24" i="110"/>
  <c r="F23" i="110"/>
  <c r="F22" i="110"/>
  <c r="F21" i="110"/>
  <c r="C21" i="110"/>
  <c r="F20" i="110"/>
  <c r="F19" i="110"/>
  <c r="F18" i="110"/>
  <c r="F17" i="110"/>
  <c r="F16" i="110"/>
  <c r="C16" i="110"/>
  <c r="F15" i="110"/>
  <c r="F14" i="110"/>
  <c r="F13" i="110"/>
  <c r="F12" i="110"/>
  <c r="F11" i="110"/>
  <c r="F10" i="110"/>
  <c r="F9" i="110"/>
  <c r="C9" i="110"/>
  <c r="C8" i="110" s="1"/>
  <c r="E79" i="109"/>
  <c r="D78" i="109"/>
  <c r="D80" i="109" s="1"/>
  <c r="C78" i="109"/>
  <c r="E78" i="109" s="1"/>
  <c r="E77" i="109"/>
  <c r="E76" i="109"/>
  <c r="H73" i="109"/>
  <c r="E73" i="109"/>
  <c r="H72" i="109"/>
  <c r="E72" i="109"/>
  <c r="H71" i="109"/>
  <c r="E71" i="109"/>
  <c r="H70" i="109"/>
  <c r="E70" i="109"/>
  <c r="H69" i="109"/>
  <c r="E69" i="109"/>
  <c r="H68" i="109"/>
  <c r="D68" i="109"/>
  <c r="C68" i="109"/>
  <c r="E68" i="109" s="1"/>
  <c r="H67" i="109"/>
  <c r="E67" i="109"/>
  <c r="H66" i="109"/>
  <c r="E66" i="109"/>
  <c r="H65" i="109"/>
  <c r="D65" i="109"/>
  <c r="C65" i="109"/>
  <c r="E65" i="109" s="1"/>
  <c r="H64" i="109"/>
  <c r="E64" i="109"/>
  <c r="H63" i="109"/>
  <c r="E63" i="109"/>
  <c r="H62" i="109"/>
  <c r="E62" i="109"/>
  <c r="H61" i="109"/>
  <c r="E61" i="109"/>
  <c r="D61" i="109"/>
  <c r="C61" i="109"/>
  <c r="H60" i="109"/>
  <c r="E60" i="109"/>
  <c r="H59" i="109"/>
  <c r="E59" i="109"/>
  <c r="H58" i="109"/>
  <c r="E58" i="109"/>
  <c r="H57" i="109"/>
  <c r="E57" i="109"/>
  <c r="H56" i="109"/>
  <c r="E56" i="109"/>
  <c r="H55" i="109"/>
  <c r="E55" i="109"/>
  <c r="H54" i="109"/>
  <c r="E54" i="109"/>
  <c r="D54" i="109"/>
  <c r="C54" i="109"/>
  <c r="H53" i="109"/>
  <c r="E53" i="109"/>
  <c r="H52" i="109"/>
  <c r="E52" i="109"/>
  <c r="H51" i="109"/>
  <c r="E51" i="109"/>
  <c r="H50" i="109"/>
  <c r="D50" i="109"/>
  <c r="E50" i="109" s="1"/>
  <c r="C50" i="109"/>
  <c r="H49" i="109"/>
  <c r="E49" i="109"/>
  <c r="H48" i="109"/>
  <c r="E48" i="109"/>
  <c r="H47" i="109"/>
  <c r="E47" i="109"/>
  <c r="H46" i="109"/>
  <c r="E46" i="109"/>
  <c r="H45" i="109"/>
  <c r="E45" i="109"/>
  <c r="H44" i="109"/>
  <c r="D44" i="109"/>
  <c r="E44" i="109" s="1"/>
  <c r="C44" i="109"/>
  <c r="H43" i="109"/>
  <c r="E43" i="109"/>
  <c r="H42" i="109"/>
  <c r="E42" i="109"/>
  <c r="H41" i="109"/>
  <c r="E41" i="109"/>
  <c r="H40" i="109"/>
  <c r="D40" i="109"/>
  <c r="C40" i="109"/>
  <c r="E40" i="109" s="1"/>
  <c r="H39" i="109"/>
  <c r="E39" i="109"/>
  <c r="H38" i="109"/>
  <c r="E38" i="109"/>
  <c r="H37" i="109"/>
  <c r="E37" i="109"/>
  <c r="H36" i="109"/>
  <c r="D36" i="109"/>
  <c r="C36" i="109"/>
  <c r="E36" i="109" s="1"/>
  <c r="H35" i="109"/>
  <c r="E35" i="109"/>
  <c r="H34" i="109"/>
  <c r="E34" i="109"/>
  <c r="H33" i="109"/>
  <c r="E33" i="109"/>
  <c r="H32" i="109"/>
  <c r="E32" i="109"/>
  <c r="D32" i="109"/>
  <c r="C32" i="109"/>
  <c r="H31" i="109"/>
  <c r="E31" i="109"/>
  <c r="H30" i="109"/>
  <c r="E30" i="109"/>
  <c r="H29" i="109"/>
  <c r="D29" i="109"/>
  <c r="C29" i="109"/>
  <c r="E29" i="109" s="1"/>
  <c r="H28" i="109"/>
  <c r="E28" i="109"/>
  <c r="H27" i="109"/>
  <c r="E27" i="109"/>
  <c r="H26" i="109"/>
  <c r="E26" i="109"/>
  <c r="H25" i="109"/>
  <c r="D25" i="109"/>
  <c r="C25" i="109"/>
  <c r="E25" i="109" s="1"/>
  <c r="H24" i="109"/>
  <c r="E24" i="109"/>
  <c r="H23" i="109"/>
  <c r="E23" i="109"/>
  <c r="H22" i="109"/>
  <c r="E22" i="109"/>
  <c r="H21" i="109"/>
  <c r="E21" i="109"/>
  <c r="D21" i="109"/>
  <c r="C21" i="109"/>
  <c r="H20" i="109"/>
  <c r="E20" i="109"/>
  <c r="H19" i="109"/>
  <c r="E19" i="109"/>
  <c r="H18" i="109"/>
  <c r="E18" i="109"/>
  <c r="H17" i="109"/>
  <c r="E17" i="109"/>
  <c r="H16" i="109"/>
  <c r="D16" i="109"/>
  <c r="E16" i="109" s="1"/>
  <c r="C16" i="109"/>
  <c r="H15" i="109"/>
  <c r="E15" i="109"/>
  <c r="H14" i="109"/>
  <c r="E14" i="109"/>
  <c r="H13" i="109"/>
  <c r="E13" i="109"/>
  <c r="H12" i="109"/>
  <c r="E12" i="109"/>
  <c r="H11" i="109"/>
  <c r="E11" i="109"/>
  <c r="H10" i="109"/>
  <c r="E10" i="109"/>
  <c r="H9" i="109"/>
  <c r="E9" i="109"/>
  <c r="D9" i="109"/>
  <c r="D8" i="109" s="1"/>
  <c r="C9" i="109"/>
  <c r="C8" i="109" s="1"/>
  <c r="E8" i="109" s="1"/>
  <c r="C78" i="108"/>
  <c r="C80" i="108" s="1"/>
  <c r="F73" i="108"/>
  <c r="F72" i="108"/>
  <c r="F71" i="108"/>
  <c r="F70" i="108"/>
  <c r="F69" i="108"/>
  <c r="F68" i="108"/>
  <c r="C68" i="108"/>
  <c r="F67" i="108"/>
  <c r="F66" i="108"/>
  <c r="F65" i="108"/>
  <c r="C65" i="108"/>
  <c r="F64" i="108"/>
  <c r="F63" i="108"/>
  <c r="F62" i="108"/>
  <c r="F61" i="108"/>
  <c r="C61" i="108"/>
  <c r="F60" i="108"/>
  <c r="F59" i="108"/>
  <c r="F58" i="108"/>
  <c r="F57" i="108"/>
  <c r="F56" i="108"/>
  <c r="F55" i="108"/>
  <c r="F54" i="108"/>
  <c r="C54" i="108"/>
  <c r="F53" i="108"/>
  <c r="F52" i="108"/>
  <c r="F51" i="108"/>
  <c r="F50" i="108"/>
  <c r="C50" i="108"/>
  <c r="F49" i="108"/>
  <c r="F48" i="108"/>
  <c r="F47" i="108"/>
  <c r="F46" i="108"/>
  <c r="F45" i="108"/>
  <c r="F44" i="108"/>
  <c r="C44" i="108"/>
  <c r="F43" i="108"/>
  <c r="F42" i="108"/>
  <c r="F41" i="108"/>
  <c r="F40" i="108"/>
  <c r="C40" i="108"/>
  <c r="F39" i="108"/>
  <c r="F38" i="108"/>
  <c r="F37" i="108"/>
  <c r="F36" i="108"/>
  <c r="C36" i="108"/>
  <c r="F35" i="108"/>
  <c r="F34" i="108"/>
  <c r="F33" i="108"/>
  <c r="F32" i="108"/>
  <c r="C32" i="108"/>
  <c r="F31" i="108"/>
  <c r="F30" i="108"/>
  <c r="F29" i="108"/>
  <c r="C29" i="108"/>
  <c r="F28" i="108"/>
  <c r="F27" i="108"/>
  <c r="F26" i="108"/>
  <c r="F25" i="108"/>
  <c r="C25" i="108"/>
  <c r="F24" i="108"/>
  <c r="F23" i="108"/>
  <c r="F22" i="108"/>
  <c r="F21" i="108"/>
  <c r="C21" i="108"/>
  <c r="F20" i="108"/>
  <c r="F19" i="108"/>
  <c r="F18" i="108"/>
  <c r="F17" i="108"/>
  <c r="F16" i="108"/>
  <c r="C16" i="108"/>
  <c r="F15" i="108"/>
  <c r="F14" i="108"/>
  <c r="F13" i="108"/>
  <c r="F12" i="108"/>
  <c r="F11" i="108"/>
  <c r="F10" i="108"/>
  <c r="F9" i="108"/>
  <c r="C9" i="108"/>
  <c r="C8" i="108" s="1"/>
  <c r="G37" i="106"/>
  <c r="E37" i="106"/>
  <c r="C37" i="106"/>
  <c r="G30" i="106"/>
  <c r="G44" i="106" s="1"/>
  <c r="E30" i="106"/>
  <c r="E44" i="106" s="1"/>
  <c r="C30" i="106"/>
  <c r="C44" i="106" s="1"/>
  <c r="G25" i="106"/>
  <c r="E25" i="106"/>
  <c r="C25" i="106"/>
  <c r="C11" i="106" s="1"/>
  <c r="C46" i="106" s="1"/>
  <c r="G19" i="106"/>
  <c r="E19" i="106"/>
  <c r="C19" i="106"/>
  <c r="G12" i="106"/>
  <c r="G11" i="106" s="1"/>
  <c r="G46" i="106" s="1"/>
  <c r="E12" i="106"/>
  <c r="E11" i="106" s="1"/>
  <c r="E46" i="106" s="1"/>
  <c r="C12" i="106"/>
  <c r="C80" i="109" l="1"/>
  <c r="E80" i="109" s="1"/>
  <c r="E58" i="105" l="1"/>
  <c r="E53" i="105"/>
  <c r="E48" i="105"/>
  <c r="E20" i="105"/>
  <c r="E15" i="105"/>
  <c r="E10" i="105"/>
  <c r="E9" i="105"/>
  <c r="L31" i="104"/>
  <c r="D31" i="104"/>
  <c r="M30" i="104"/>
  <c r="M29" i="104"/>
  <c r="M28" i="104"/>
  <c r="M27" i="104"/>
  <c r="M26" i="104"/>
  <c r="M25" i="104"/>
  <c r="M24" i="104"/>
  <c r="M23" i="104"/>
  <c r="M22" i="104"/>
  <c r="L22" i="104"/>
  <c r="K22" i="104"/>
  <c r="J22" i="104"/>
  <c r="I22" i="104"/>
  <c r="H22" i="104"/>
  <c r="G22" i="104"/>
  <c r="F22" i="104"/>
  <c r="E22" i="104"/>
  <c r="D22" i="104"/>
  <c r="C22" i="104"/>
  <c r="M21" i="104"/>
  <c r="M20" i="104"/>
  <c r="M19" i="104"/>
  <c r="M18" i="104"/>
  <c r="M17" i="104"/>
  <c r="L17" i="104"/>
  <c r="K17" i="104"/>
  <c r="J17" i="104"/>
  <c r="I17" i="104"/>
  <c r="H17" i="104"/>
  <c r="G17" i="104"/>
  <c r="F17" i="104"/>
  <c r="E17" i="104"/>
  <c r="D17" i="104"/>
  <c r="C17" i="104"/>
  <c r="M16" i="104"/>
  <c r="M15" i="104"/>
  <c r="M14" i="104"/>
  <c r="M13" i="104"/>
  <c r="M12" i="104"/>
  <c r="L12" i="104"/>
  <c r="K12" i="104"/>
  <c r="J12" i="104"/>
  <c r="I12" i="104"/>
  <c r="H12" i="104"/>
  <c r="G12" i="104"/>
  <c r="F12" i="104"/>
  <c r="E12" i="104"/>
  <c r="D12" i="104"/>
  <c r="C12" i="104"/>
  <c r="L11" i="104"/>
  <c r="K11" i="104"/>
  <c r="J11" i="104"/>
  <c r="I11" i="104"/>
  <c r="H11" i="104"/>
  <c r="H9" i="104" s="1"/>
  <c r="H31" i="104" s="1"/>
  <c r="G11" i="104"/>
  <c r="F11" i="104"/>
  <c r="F9" i="104" s="1"/>
  <c r="F31" i="104" s="1"/>
  <c r="E11" i="104"/>
  <c r="E9" i="104" s="1"/>
  <c r="E31" i="104" s="1"/>
  <c r="D11" i="104"/>
  <c r="C11" i="104"/>
  <c r="M10" i="104"/>
  <c r="L9" i="104"/>
  <c r="K9" i="104"/>
  <c r="K31" i="104" s="1"/>
  <c r="J9" i="104"/>
  <c r="J31" i="104" s="1"/>
  <c r="I9" i="104"/>
  <c r="I31" i="104" s="1"/>
  <c r="G9" i="104"/>
  <c r="G31" i="104" s="1"/>
  <c r="D9" i="104"/>
  <c r="C9" i="104"/>
  <c r="G31" i="103"/>
  <c r="M30" i="103"/>
  <c r="M29" i="103"/>
  <c r="M28" i="103"/>
  <c r="M27" i="103"/>
  <c r="M26" i="103"/>
  <c r="M25" i="103"/>
  <c r="M24" i="103"/>
  <c r="M23" i="103"/>
  <c r="M22" i="103"/>
  <c r="L22" i="103"/>
  <c r="K22" i="103"/>
  <c r="J22" i="103"/>
  <c r="I22" i="103"/>
  <c r="H22" i="103"/>
  <c r="G22" i="103"/>
  <c r="F22" i="103"/>
  <c r="E22" i="103"/>
  <c r="D22" i="103"/>
  <c r="C22" i="103"/>
  <c r="M21" i="103"/>
  <c r="M20" i="103"/>
  <c r="M19" i="103"/>
  <c r="M18" i="103"/>
  <c r="M17" i="103"/>
  <c r="L17" i="103"/>
  <c r="K17" i="103"/>
  <c r="J17" i="103"/>
  <c r="I17" i="103"/>
  <c r="H17" i="103"/>
  <c r="G17" i="103"/>
  <c r="F17" i="103"/>
  <c r="E17" i="103"/>
  <c r="D17" i="103"/>
  <c r="C17" i="103"/>
  <c r="M16" i="103"/>
  <c r="M15" i="103"/>
  <c r="M14" i="103"/>
  <c r="M13" i="103"/>
  <c r="M12" i="103"/>
  <c r="L12" i="103"/>
  <c r="K12" i="103"/>
  <c r="J12" i="103"/>
  <c r="I12" i="103"/>
  <c r="H12" i="103"/>
  <c r="G12" i="103"/>
  <c r="F12" i="103"/>
  <c r="E12" i="103"/>
  <c r="D12" i="103"/>
  <c r="C12" i="103"/>
  <c r="L11" i="103"/>
  <c r="K11" i="103"/>
  <c r="K9" i="103" s="1"/>
  <c r="K31" i="103" s="1"/>
  <c r="J11" i="103"/>
  <c r="I11" i="103"/>
  <c r="I9" i="103" s="1"/>
  <c r="I31" i="103" s="1"/>
  <c r="H11" i="103"/>
  <c r="H9" i="103" s="1"/>
  <c r="H31" i="103" s="1"/>
  <c r="G11" i="103"/>
  <c r="F11" i="103"/>
  <c r="E11" i="103"/>
  <c r="D11" i="103"/>
  <c r="C11" i="103"/>
  <c r="C9" i="103" s="1"/>
  <c r="M10" i="103"/>
  <c r="L9" i="103"/>
  <c r="L31" i="103" s="1"/>
  <c r="J9" i="103"/>
  <c r="J31" i="103" s="1"/>
  <c r="G9" i="103"/>
  <c r="F9" i="103"/>
  <c r="F31" i="103" s="1"/>
  <c r="E9" i="103"/>
  <c r="E31" i="103" s="1"/>
  <c r="D9" i="103"/>
  <c r="D31" i="103" s="1"/>
  <c r="E30" i="102"/>
  <c r="E29" i="102"/>
  <c r="E28" i="102"/>
  <c r="E27" i="102"/>
  <c r="E26" i="102"/>
  <c r="E25" i="102"/>
  <c r="E24" i="102"/>
  <c r="E23" i="102"/>
  <c r="E22" i="102"/>
  <c r="D22" i="102"/>
  <c r="C22" i="102"/>
  <c r="E21" i="102"/>
  <c r="E20" i="102"/>
  <c r="E19" i="102"/>
  <c r="E18" i="102"/>
  <c r="E17" i="102"/>
  <c r="D17" i="102"/>
  <c r="C17" i="102"/>
  <c r="E16" i="102"/>
  <c r="E15" i="102"/>
  <c r="E14" i="102"/>
  <c r="E13" i="102"/>
  <c r="E12" i="102"/>
  <c r="D12" i="102"/>
  <c r="C12" i="102"/>
  <c r="D11" i="102"/>
  <c r="D9" i="102" s="1"/>
  <c r="D31" i="102" s="1"/>
  <c r="C11" i="102"/>
  <c r="C9" i="102" s="1"/>
  <c r="E10" i="102"/>
  <c r="E30" i="101"/>
  <c r="E29" i="101"/>
  <c r="E28" i="101"/>
  <c r="E27" i="101"/>
  <c r="E26" i="101"/>
  <c r="E25" i="101"/>
  <c r="E24" i="101"/>
  <c r="E23" i="101"/>
  <c r="E22" i="101"/>
  <c r="D22" i="101"/>
  <c r="C22" i="101"/>
  <c r="E21" i="101"/>
  <c r="E20" i="101"/>
  <c r="E19" i="101"/>
  <c r="E18" i="101"/>
  <c r="E17" i="101"/>
  <c r="D17" i="101"/>
  <c r="C17" i="101"/>
  <c r="E16" i="101"/>
  <c r="E15" i="101"/>
  <c r="E14" i="101"/>
  <c r="E13" i="101"/>
  <c r="E12" i="101"/>
  <c r="D12" i="101"/>
  <c r="C12" i="101"/>
  <c r="D11" i="101"/>
  <c r="C11" i="101"/>
  <c r="E11" i="101" s="1"/>
  <c r="E10" i="101"/>
  <c r="D9" i="101"/>
  <c r="D31" i="101" s="1"/>
  <c r="C9" i="101"/>
  <c r="E9" i="101" s="1"/>
  <c r="E31" i="101" s="1"/>
  <c r="E30" i="100"/>
  <c r="E29" i="100"/>
  <c r="E28" i="100"/>
  <c r="E27" i="100"/>
  <c r="E26" i="100"/>
  <c r="E25" i="100"/>
  <c r="E24" i="100"/>
  <c r="E23" i="100"/>
  <c r="E22" i="100"/>
  <c r="D22" i="100"/>
  <c r="C22" i="100"/>
  <c r="E21" i="100"/>
  <c r="E20" i="100"/>
  <c r="E19" i="100"/>
  <c r="E18" i="100"/>
  <c r="E17" i="100"/>
  <c r="D17" i="100"/>
  <c r="C17" i="100"/>
  <c r="E16" i="100"/>
  <c r="E15" i="100"/>
  <c r="E14" i="100"/>
  <c r="E13" i="100"/>
  <c r="E12" i="100"/>
  <c r="D12" i="100"/>
  <c r="C12" i="100"/>
  <c r="D11" i="100"/>
  <c r="D9" i="100" s="1"/>
  <c r="D31" i="100" s="1"/>
  <c r="C11" i="100"/>
  <c r="E11" i="100" s="1"/>
  <c r="E10" i="100"/>
  <c r="M9" i="104" l="1"/>
  <c r="C31" i="102"/>
  <c r="E9" i="102"/>
  <c r="E31" i="102" s="1"/>
  <c r="M9" i="103"/>
  <c r="C31" i="103"/>
  <c r="M31" i="103" s="1"/>
  <c r="M11" i="103"/>
  <c r="C9" i="100"/>
  <c r="C31" i="101"/>
  <c r="M11" i="104"/>
  <c r="E11" i="102"/>
  <c r="C31" i="104"/>
  <c r="M31" i="104" s="1"/>
  <c r="E9" i="100" l="1"/>
  <c r="E31" i="100" s="1"/>
  <c r="C31" i="100"/>
  <c r="C16" i="47" l="1"/>
  <c r="B16" i="47"/>
  <c r="D15" i="47"/>
  <c r="D14" i="47"/>
  <c r="D13" i="47"/>
  <c r="D12" i="47"/>
  <c r="D11" i="47"/>
  <c r="D10" i="47"/>
  <c r="D9" i="47"/>
  <c r="D16" i="47" l="1"/>
  <c r="F8" i="8" l="1"/>
  <c r="G8" i="8"/>
  <c r="H8" i="8"/>
  <c r="I8" i="8"/>
  <c r="E8" i="8"/>
  <c r="F32" i="8"/>
  <c r="G32" i="8"/>
  <c r="H32" i="8"/>
  <c r="I32" i="8"/>
  <c r="E32" i="8"/>
  <c r="F28" i="8"/>
  <c r="G28" i="8"/>
  <c r="H28" i="8"/>
  <c r="I28" i="8"/>
  <c r="E28" i="8"/>
  <c r="F18" i="8"/>
  <c r="F13" i="8" s="1"/>
  <c r="G18" i="8"/>
  <c r="H18" i="8"/>
  <c r="I18" i="8"/>
  <c r="E18" i="8"/>
  <c r="F14" i="8"/>
  <c r="G14" i="8"/>
  <c r="G13" i="8" s="1"/>
  <c r="H14" i="8"/>
  <c r="I14" i="8"/>
  <c r="E14" i="8"/>
  <c r="H13" i="8"/>
  <c r="F36" i="4"/>
  <c r="E36" i="4"/>
  <c r="F30" i="4"/>
  <c r="E30" i="4"/>
  <c r="J74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7" i="8"/>
  <c r="J16" i="8"/>
  <c r="J15" i="8"/>
  <c r="J12" i="8"/>
  <c r="J11" i="8"/>
  <c r="J10" i="8"/>
  <c r="J9" i="8"/>
  <c r="C16" i="24"/>
  <c r="C10" i="24"/>
  <c r="D14" i="23"/>
  <c r="D15" i="23" s="1"/>
  <c r="E14" i="23"/>
  <c r="F14" i="23"/>
  <c r="F15" i="23" s="1"/>
  <c r="C14" i="23"/>
  <c r="C15" i="23"/>
  <c r="D10" i="23"/>
  <c r="E10" i="23"/>
  <c r="F10" i="23"/>
  <c r="C10" i="23"/>
  <c r="C26" i="22"/>
  <c r="C8" i="22"/>
  <c r="H13" i="19"/>
  <c r="H14" i="19"/>
  <c r="H15" i="19"/>
  <c r="H12" i="19"/>
  <c r="N13" i="19"/>
  <c r="N14" i="19"/>
  <c r="N15" i="19"/>
  <c r="N12" i="19"/>
  <c r="D16" i="19"/>
  <c r="E16" i="19"/>
  <c r="F16" i="19"/>
  <c r="G16" i="19"/>
  <c r="I16" i="19"/>
  <c r="J16" i="19"/>
  <c r="K16" i="19"/>
  <c r="L16" i="19"/>
  <c r="M16" i="19"/>
  <c r="C16" i="19"/>
  <c r="F99" i="7"/>
  <c r="G99" i="7"/>
  <c r="H99" i="7"/>
  <c r="I99" i="7"/>
  <c r="J99" i="7"/>
  <c r="E99" i="7"/>
  <c r="F94" i="7"/>
  <c r="G94" i="7"/>
  <c r="H94" i="7"/>
  <c r="I94" i="7"/>
  <c r="J94" i="7"/>
  <c r="E94" i="7"/>
  <c r="F91" i="7"/>
  <c r="G91" i="7"/>
  <c r="H91" i="7"/>
  <c r="I91" i="7"/>
  <c r="J91" i="7"/>
  <c r="E91" i="7"/>
  <c r="F88" i="7"/>
  <c r="G88" i="7"/>
  <c r="H88" i="7"/>
  <c r="I88" i="7"/>
  <c r="J88" i="7"/>
  <c r="E88" i="7"/>
  <c r="F81" i="7"/>
  <c r="F80" i="7" s="1"/>
  <c r="G81" i="7"/>
  <c r="G80" i="7" s="1"/>
  <c r="H81" i="7"/>
  <c r="I81" i="7"/>
  <c r="I80" i="7" s="1"/>
  <c r="J81" i="7"/>
  <c r="J80" i="7" s="1"/>
  <c r="E81" i="7"/>
  <c r="E80" i="7" s="1"/>
  <c r="H80" i="7"/>
  <c r="H104" i="7" s="1"/>
  <c r="F74" i="7"/>
  <c r="G74" i="7"/>
  <c r="H74" i="7"/>
  <c r="I74" i="7"/>
  <c r="J74" i="7"/>
  <c r="E74" i="7"/>
  <c r="F71" i="7"/>
  <c r="G71" i="7"/>
  <c r="G59" i="7" s="1"/>
  <c r="H71" i="7"/>
  <c r="I71" i="7"/>
  <c r="J71" i="7"/>
  <c r="E71" i="7"/>
  <c r="F67" i="7"/>
  <c r="G67" i="7"/>
  <c r="H67" i="7"/>
  <c r="I67" i="7"/>
  <c r="J67" i="7"/>
  <c r="E67" i="7"/>
  <c r="F62" i="7"/>
  <c r="G62" i="7"/>
  <c r="H62" i="7"/>
  <c r="I62" i="7"/>
  <c r="J62" i="7"/>
  <c r="E62" i="7"/>
  <c r="E59" i="7" s="1"/>
  <c r="E104" i="7" s="1"/>
  <c r="H59" i="7"/>
  <c r="F48" i="7"/>
  <c r="F47" i="7" s="1"/>
  <c r="G48" i="7"/>
  <c r="G47" i="7" s="1"/>
  <c r="H48" i="7"/>
  <c r="I48" i="7"/>
  <c r="I47" i="7" s="1"/>
  <c r="J48" i="7"/>
  <c r="J47" i="7" s="1"/>
  <c r="E48" i="7"/>
  <c r="E47" i="7" s="1"/>
  <c r="H47" i="7"/>
  <c r="F43" i="7"/>
  <c r="G43" i="7"/>
  <c r="H43" i="7"/>
  <c r="I43" i="7"/>
  <c r="J43" i="7"/>
  <c r="E43" i="7"/>
  <c r="F40" i="7"/>
  <c r="G40" i="7"/>
  <c r="H40" i="7"/>
  <c r="I40" i="7"/>
  <c r="J40" i="7"/>
  <c r="E40" i="7"/>
  <c r="F33" i="7"/>
  <c r="G33" i="7"/>
  <c r="G22" i="7" s="1"/>
  <c r="G16" i="7" s="1"/>
  <c r="H33" i="7"/>
  <c r="I33" i="7"/>
  <c r="J33" i="7"/>
  <c r="E33" i="7"/>
  <c r="F28" i="7"/>
  <c r="G28" i="7"/>
  <c r="H28" i="7"/>
  <c r="I28" i="7"/>
  <c r="J28" i="7"/>
  <c r="E28" i="7"/>
  <c r="F23" i="7"/>
  <c r="G23" i="7"/>
  <c r="H23" i="7"/>
  <c r="I23" i="7"/>
  <c r="I22" i="7" s="1"/>
  <c r="J23" i="7"/>
  <c r="E23" i="7"/>
  <c r="H22" i="7"/>
  <c r="H16" i="7" s="1"/>
  <c r="F18" i="7"/>
  <c r="G18" i="7"/>
  <c r="H18" i="7"/>
  <c r="I18" i="7"/>
  <c r="J18" i="7"/>
  <c r="E18" i="7"/>
  <c r="F12" i="7"/>
  <c r="G12" i="7"/>
  <c r="H12" i="7"/>
  <c r="I12" i="7"/>
  <c r="J12" i="7"/>
  <c r="E12" i="7"/>
  <c r="F9" i="7"/>
  <c r="G9" i="7"/>
  <c r="G56" i="7" s="1"/>
  <c r="H9" i="7"/>
  <c r="H56" i="7" s="1"/>
  <c r="I9" i="7"/>
  <c r="J9" i="7"/>
  <c r="E9" i="7"/>
  <c r="F39" i="6"/>
  <c r="G39" i="6"/>
  <c r="H39" i="6"/>
  <c r="I39" i="6"/>
  <c r="J39" i="6"/>
  <c r="K39" i="6"/>
  <c r="L39" i="6"/>
  <c r="M39" i="6"/>
  <c r="N39" i="6"/>
  <c r="E39" i="6"/>
  <c r="E44" i="6" s="1"/>
  <c r="F33" i="6"/>
  <c r="F31" i="6" s="1"/>
  <c r="G33" i="6"/>
  <c r="G31" i="6" s="1"/>
  <c r="G44" i="6" s="1"/>
  <c r="H33" i="6"/>
  <c r="I33" i="6"/>
  <c r="I31" i="6" s="1"/>
  <c r="I44" i="6" s="1"/>
  <c r="J33" i="6"/>
  <c r="K33" i="6"/>
  <c r="K31" i="6" s="1"/>
  <c r="L33" i="6"/>
  <c r="M33" i="6"/>
  <c r="M31" i="6" s="1"/>
  <c r="N33" i="6"/>
  <c r="N31" i="6" s="1"/>
  <c r="E33" i="6"/>
  <c r="E31" i="6" s="1"/>
  <c r="H31" i="6"/>
  <c r="J31" i="6"/>
  <c r="J44" i="6" s="1"/>
  <c r="L31" i="6"/>
  <c r="F30" i="6"/>
  <c r="F44" i="6" s="1"/>
  <c r="G30" i="6"/>
  <c r="H30" i="6"/>
  <c r="H44" i="6" s="1"/>
  <c r="I30" i="6"/>
  <c r="J30" i="6"/>
  <c r="K30" i="6"/>
  <c r="K44" i="6" s="1"/>
  <c r="L30" i="6"/>
  <c r="L44" i="6" s="1"/>
  <c r="M30" i="6"/>
  <c r="M44" i="6" s="1"/>
  <c r="N30" i="6"/>
  <c r="N44" i="6" s="1"/>
  <c r="E30" i="6"/>
  <c r="K26" i="6"/>
  <c r="E21" i="6"/>
  <c r="F21" i="6"/>
  <c r="G21" i="6"/>
  <c r="H21" i="6"/>
  <c r="I21" i="6"/>
  <c r="J21" i="6"/>
  <c r="K21" i="6"/>
  <c r="L21" i="6"/>
  <c r="M21" i="6"/>
  <c r="N21" i="6"/>
  <c r="F15" i="6"/>
  <c r="F13" i="6" s="1"/>
  <c r="G15" i="6"/>
  <c r="G13" i="6" s="1"/>
  <c r="H15" i="6"/>
  <c r="H13" i="6" s="1"/>
  <c r="I15" i="6"/>
  <c r="I13" i="6" s="1"/>
  <c r="J15" i="6"/>
  <c r="J13" i="6" s="1"/>
  <c r="K15" i="6"/>
  <c r="K13" i="6" s="1"/>
  <c r="L15" i="6"/>
  <c r="M15" i="6"/>
  <c r="M13" i="6" s="1"/>
  <c r="N15" i="6"/>
  <c r="N13" i="6" s="1"/>
  <c r="E15" i="6"/>
  <c r="E13" i="6" s="1"/>
  <c r="L13" i="6"/>
  <c r="L26" i="6" s="1"/>
  <c r="F12" i="6"/>
  <c r="F26" i="6" s="1"/>
  <c r="G12" i="6"/>
  <c r="H12" i="6"/>
  <c r="H26" i="6" s="1"/>
  <c r="I12" i="6"/>
  <c r="I26" i="6" s="1"/>
  <c r="J12" i="6"/>
  <c r="J26" i="6" s="1"/>
  <c r="K12" i="6"/>
  <c r="L12" i="6"/>
  <c r="M12" i="6"/>
  <c r="M26" i="6" s="1"/>
  <c r="N12" i="6"/>
  <c r="N26" i="6" s="1"/>
  <c r="E12" i="6"/>
  <c r="E26" i="6" s="1"/>
  <c r="E47" i="2"/>
  <c r="F29" i="2"/>
  <c r="F47" i="2" s="1"/>
  <c r="E29" i="2"/>
  <c r="F21" i="2"/>
  <c r="E21" i="2"/>
  <c r="F14" i="2"/>
  <c r="F11" i="2" s="1"/>
  <c r="F26" i="2" s="1"/>
  <c r="E14" i="2"/>
  <c r="E11" i="2" s="1"/>
  <c r="E26" i="2" s="1"/>
  <c r="F56" i="7" l="1"/>
  <c r="G26" i="6"/>
  <c r="G104" i="7"/>
  <c r="F59" i="7"/>
  <c r="F104" i="7" s="1"/>
  <c r="N16" i="19"/>
  <c r="J32" i="8"/>
  <c r="E15" i="23"/>
  <c r="J18" i="8"/>
  <c r="E22" i="7"/>
  <c r="E13" i="8"/>
  <c r="J8" i="8"/>
  <c r="I13" i="8"/>
  <c r="J14" i="8"/>
  <c r="J13" i="8"/>
  <c r="H16" i="19"/>
  <c r="J59" i="7"/>
  <c r="J104" i="7" s="1"/>
  <c r="I59" i="7"/>
  <c r="I104" i="7" s="1"/>
  <c r="F22" i="7"/>
  <c r="F16" i="7" s="1"/>
  <c r="J22" i="7"/>
  <c r="E16" i="7"/>
  <c r="E56" i="7" s="1"/>
  <c r="J16" i="7"/>
  <c r="J56" i="7" s="1"/>
  <c r="I16" i="7"/>
  <c r="I56" i="7" s="1"/>
  <c r="C20" i="24" l="1"/>
  <c r="C18" i="24"/>
  <c r="C11" i="24"/>
  <c r="C13" i="24" s="1"/>
  <c r="C17" i="24" s="1"/>
  <c r="G14" i="23"/>
  <c r="G15" i="23" s="1"/>
  <c r="G13" i="23"/>
  <c r="G12" i="23"/>
  <c r="G11" i="23"/>
  <c r="G10" i="23"/>
  <c r="G9" i="23"/>
  <c r="C21" i="22"/>
  <c r="C19" i="22" s="1"/>
  <c r="C17" i="22" s="1"/>
  <c r="C25" i="22" s="1"/>
  <c r="C30" i="22" s="1"/>
  <c r="C19" i="24" l="1"/>
  <c r="C21" i="24" s="1"/>
  <c r="J12" i="10"/>
  <c r="J11" i="10"/>
  <c r="J10" i="10"/>
  <c r="L9" i="10"/>
  <c r="K9" i="9"/>
  <c r="J9" i="9"/>
  <c r="I9" i="9"/>
  <c r="H9" i="9"/>
  <c r="G9" i="9"/>
  <c r="F60" i="5" l="1"/>
  <c r="E60" i="5"/>
  <c r="F44" i="5"/>
  <c r="E44" i="5"/>
  <c r="F26" i="5"/>
  <c r="E26" i="5"/>
  <c r="F11" i="5"/>
  <c r="E11" i="5"/>
  <c r="E9" i="5" s="1"/>
  <c r="E8" i="5" s="1"/>
  <c r="F9" i="5"/>
  <c r="F8" i="5" l="1"/>
  <c r="E72" i="5"/>
  <c r="E74" i="5" s="1"/>
  <c r="F72" i="5"/>
  <c r="F74" i="5" s="1"/>
</calcChain>
</file>

<file path=xl/sharedStrings.xml><?xml version="1.0" encoding="utf-8"?>
<sst xmlns="http://schemas.openxmlformats.org/spreadsheetml/2006/main" count="4443" uniqueCount="1488">
  <si>
    <t xml:space="preserve">Naziv mirovinskog osiguravajućeg društva:  </t>
  </si>
  <si>
    <t xml:space="preserve">OIB: </t>
  </si>
  <si>
    <t>na datum:</t>
  </si>
  <si>
    <t>EUR</t>
  </si>
  <si>
    <t>Broj pozicije</t>
  </si>
  <si>
    <t>Elementi zbroja</t>
  </si>
  <si>
    <t>Oznaka pozicije</t>
  </si>
  <si>
    <t>Opis pozicije</t>
  </si>
  <si>
    <t>AKTIVA</t>
  </si>
  <si>
    <t>001</t>
  </si>
  <si>
    <t>I</t>
  </si>
  <si>
    <t>NEMATERIJALNA IMOVINA</t>
  </si>
  <si>
    <t>002</t>
  </si>
  <si>
    <t>003</t>
  </si>
  <si>
    <t>004</t>
  </si>
  <si>
    <t>II</t>
  </si>
  <si>
    <t>MATERIJALNA IMOVINA</t>
  </si>
  <si>
    <t>005</t>
  </si>
  <si>
    <t>006</t>
  </si>
  <si>
    <t>007</t>
  </si>
  <si>
    <t>008</t>
  </si>
  <si>
    <t>III</t>
  </si>
  <si>
    <t xml:space="preserve">ULAGANJA </t>
  </si>
  <si>
    <t>009</t>
  </si>
  <si>
    <t>A</t>
  </si>
  <si>
    <t xml:space="preserve">Ulaganja u zemljišta i građevinske objekte koji ne služe društvu za provođenje djelatnosti </t>
  </si>
  <si>
    <t>010</t>
  </si>
  <si>
    <t>B</t>
  </si>
  <si>
    <t>Ulaganja u ovisna društva, pridružena društva i zajedničke pothvate</t>
  </si>
  <si>
    <t>011</t>
  </si>
  <si>
    <t>1</t>
  </si>
  <si>
    <t>012</t>
  </si>
  <si>
    <t>2</t>
  </si>
  <si>
    <t>013</t>
  </si>
  <si>
    <t>3</t>
  </si>
  <si>
    <t>014</t>
  </si>
  <si>
    <t>C</t>
  </si>
  <si>
    <t>Financijska imovina</t>
  </si>
  <si>
    <t>015</t>
  </si>
  <si>
    <t>Financijska imovina koja se vrednuje po amortiziranom trošku</t>
  </si>
  <si>
    <t>016</t>
  </si>
  <si>
    <t>1.1</t>
  </si>
  <si>
    <t>017</t>
  </si>
  <si>
    <t>1.2</t>
  </si>
  <si>
    <t>018</t>
  </si>
  <si>
    <t>1.3</t>
  </si>
  <si>
    <t>019</t>
  </si>
  <si>
    <t>1.4</t>
  </si>
  <si>
    <t>Ostalo</t>
  </si>
  <si>
    <t>020</t>
  </si>
  <si>
    <t>Financijska imovina po fer vrijednosti kroz ostalu sveobuhvatnu dobit</t>
  </si>
  <si>
    <t>021</t>
  </si>
  <si>
    <t>2.1</t>
  </si>
  <si>
    <t>022</t>
  </si>
  <si>
    <t>2.2</t>
  </si>
  <si>
    <t>023</t>
  </si>
  <si>
    <t>2.3</t>
  </si>
  <si>
    <t>024</t>
  </si>
  <si>
    <t>2.4</t>
  </si>
  <si>
    <t>025</t>
  </si>
  <si>
    <t>Financijska imovina po fer vrijednosti kroz račun dobiti i gubitka</t>
  </si>
  <si>
    <t>026</t>
  </si>
  <si>
    <t>027</t>
  </si>
  <si>
    <t>028</t>
  </si>
  <si>
    <t>029</t>
  </si>
  <si>
    <t>030</t>
  </si>
  <si>
    <t>031</t>
  </si>
  <si>
    <t>IV</t>
  </si>
  <si>
    <t>IMOVINA IZ UGOVORA O MIROVINAMA</t>
  </si>
  <si>
    <t>032</t>
  </si>
  <si>
    <t>V</t>
  </si>
  <si>
    <t>ODGOĐENA I TEKUĆA POREZNA IMOVINA</t>
  </si>
  <si>
    <t>033</t>
  </si>
  <si>
    <t>034</t>
  </si>
  <si>
    <t>035</t>
  </si>
  <si>
    <t>VI</t>
  </si>
  <si>
    <t xml:space="preserve">POTRAŽIVANJA  </t>
  </si>
  <si>
    <t>036</t>
  </si>
  <si>
    <t>037</t>
  </si>
  <si>
    <t>038</t>
  </si>
  <si>
    <t>039</t>
  </si>
  <si>
    <t>VII</t>
  </si>
  <si>
    <t>OSTALA  IMOVINA</t>
  </si>
  <si>
    <t>040</t>
  </si>
  <si>
    <t>Novac u banci i blagajni</t>
  </si>
  <si>
    <t>041</t>
  </si>
  <si>
    <t>042</t>
  </si>
  <si>
    <t>043</t>
  </si>
  <si>
    <t>044</t>
  </si>
  <si>
    <t>045</t>
  </si>
  <si>
    <t>Dugotrajna imovina namjenjena za prodaju i prestanak poslovanja</t>
  </si>
  <si>
    <t>046</t>
  </si>
  <si>
    <t>047</t>
  </si>
  <si>
    <t>VIII</t>
  </si>
  <si>
    <t>PLAĆENI  TROŠKOVI  BUDUĆEG RAZDOBLJA  I  NEDOSPJELA  NAPLATA  PRIHODA</t>
  </si>
  <si>
    <t>048</t>
  </si>
  <si>
    <t>IX</t>
  </si>
  <si>
    <t xml:space="preserve">UKUPNA  AKTIVA </t>
  </si>
  <si>
    <t>049</t>
  </si>
  <si>
    <t>X</t>
  </si>
  <si>
    <t>IZVANBILANČNI  ZAPISI</t>
  </si>
  <si>
    <t>PASIVA</t>
  </si>
  <si>
    <t>050</t>
  </si>
  <si>
    <t>XI</t>
  </si>
  <si>
    <t>KAPITAL I REZERVE</t>
  </si>
  <si>
    <t>051</t>
  </si>
  <si>
    <t>Upisani kapital</t>
  </si>
  <si>
    <t>052</t>
  </si>
  <si>
    <t>Rezerve kapitala (premije na emitirane dionice)</t>
  </si>
  <si>
    <t>053</t>
  </si>
  <si>
    <t>Revalorizacijske rezerve</t>
  </si>
  <si>
    <t>054</t>
  </si>
  <si>
    <t>055</t>
  </si>
  <si>
    <t>056</t>
  </si>
  <si>
    <t>057</t>
  </si>
  <si>
    <t>Financijska rezerva iz ugovora o mirovinama</t>
  </si>
  <si>
    <t>058</t>
  </si>
  <si>
    <t xml:space="preserve">Rezerve </t>
  </si>
  <si>
    <t>059</t>
  </si>
  <si>
    <t>060</t>
  </si>
  <si>
    <t>061</t>
  </si>
  <si>
    <t>062</t>
  </si>
  <si>
    <t>6</t>
  </si>
  <si>
    <t>Zadržana dobit ili preneseni gubitak</t>
  </si>
  <si>
    <t>063</t>
  </si>
  <si>
    <t>064</t>
  </si>
  <si>
    <t>065</t>
  </si>
  <si>
    <t>7</t>
  </si>
  <si>
    <t>Dobit ili gubitak tekućeg obračunskog razdoblja</t>
  </si>
  <si>
    <t>066</t>
  </si>
  <si>
    <t>067</t>
  </si>
  <si>
    <t>068</t>
  </si>
  <si>
    <t>XII</t>
  </si>
  <si>
    <t>OBVEZE DRUGOG REDA (PODREĐENE OBVEZE)</t>
  </si>
  <si>
    <t>XIII</t>
  </si>
  <si>
    <t>MANJINSKI INTERES</t>
  </si>
  <si>
    <t>XIV</t>
  </si>
  <si>
    <t>INTERVENTNE PRIČUVE</t>
  </si>
  <si>
    <t>XV</t>
  </si>
  <si>
    <t>OBVEZE IZ UGOVORA O MIROVINAMA</t>
  </si>
  <si>
    <t>XVI</t>
  </si>
  <si>
    <t>XVII</t>
  </si>
  <si>
    <t>OSTALE PRIČUVE</t>
  </si>
  <si>
    <t>XVIII</t>
  </si>
  <si>
    <t>ODGOĐENA I TEKUĆA POREZNA OBVEZA</t>
  </si>
  <si>
    <t>XIX</t>
  </si>
  <si>
    <t>FINANCIJSKE OBVEZE</t>
  </si>
  <si>
    <t>4</t>
  </si>
  <si>
    <t>XX</t>
  </si>
  <si>
    <t>OSTALE  OBVEZE</t>
  </si>
  <si>
    <t>XXI</t>
  </si>
  <si>
    <t>XXII</t>
  </si>
  <si>
    <t>UKUPNA  PASIVA</t>
  </si>
  <si>
    <t>XXIII</t>
  </si>
  <si>
    <t>Mjesto i datum:</t>
  </si>
  <si>
    <t>Sastavio:</t>
  </si>
  <si>
    <t>(ime i prezime, potpis)</t>
  </si>
  <si>
    <t xml:space="preserve">Odgovorne osobe: </t>
  </si>
  <si>
    <t>Obrazac: MOD-IFP</t>
  </si>
  <si>
    <t>IZVJEŠTAJ O FINANCIJSKOM POLOŽAJU</t>
  </si>
  <si>
    <t xml:space="preserve">Izvještajni datum </t>
  </si>
  <si>
    <t>004+005+006</t>
  </si>
  <si>
    <t>007+008+009</t>
  </si>
  <si>
    <t>014+015+016</t>
  </si>
  <si>
    <t>001+002+003+010+011+012+013+017</t>
  </si>
  <si>
    <t>021+022+023+024+025+026+027</t>
  </si>
  <si>
    <t>OBVEZE IZ UGOVORA O ULAGANJU</t>
  </si>
  <si>
    <t>ODGOĐENO  PLAĆANJE  TROŠKOVA  I PRIHOD  BUDUĆEG  RAZDOBLJA</t>
  </si>
  <si>
    <t>Napomena: poziciju Manjinski interesi popunjavaju društva koja sastavljaju konsolidirane financijske izvještaje</t>
  </si>
  <si>
    <t>Naziv mirovinskog osiguravajućeg društva:</t>
  </si>
  <si>
    <t>OIB:</t>
  </si>
  <si>
    <t>za razdoblje:</t>
  </si>
  <si>
    <t>Prihodi od ugovora o mirovinama</t>
  </si>
  <si>
    <t>5</t>
  </si>
  <si>
    <t>Rashodi od ugovora o mirovinama</t>
  </si>
  <si>
    <t>Rezultat iz ugovora o mirovinama</t>
  </si>
  <si>
    <t>Prihodi od ugovora o ulaganju</t>
  </si>
  <si>
    <t>Rashodi od ugovora o ulaganju</t>
  </si>
  <si>
    <t>Rezultat iz ugovora o ulaganju</t>
  </si>
  <si>
    <t>Neto rezultat ulaganja</t>
  </si>
  <si>
    <t>2.5</t>
  </si>
  <si>
    <t>2.6</t>
  </si>
  <si>
    <t>2.7</t>
  </si>
  <si>
    <t>2.8</t>
  </si>
  <si>
    <t>2.9</t>
  </si>
  <si>
    <t>Financijski prihod/rashod od ugovora o mirovinama</t>
  </si>
  <si>
    <t>Promjena obveze za ugovore o ulaganju</t>
  </si>
  <si>
    <t>Promjene interventnih pričuva</t>
  </si>
  <si>
    <t xml:space="preserve">Ostali prihodi            </t>
  </si>
  <si>
    <t>Ostali poslovni rashodi</t>
  </si>
  <si>
    <t>Ostali financijski rashodi</t>
  </si>
  <si>
    <t>Udio u dobiti društava koja se konsolidiraju metodom udjela, neto od poreza</t>
  </si>
  <si>
    <t>Dobit ili gubitak obračunskog razdoblja prije oporezivanja</t>
  </si>
  <si>
    <t xml:space="preserve">Porez na dobit </t>
  </si>
  <si>
    <t>Tekući porezni trošak</t>
  </si>
  <si>
    <t>Odgođeni porezni trošak (prihod)</t>
  </si>
  <si>
    <t>Dobit ili gubitak obračunskog razdoblja poslije poreza (+/-)</t>
  </si>
  <si>
    <t>Pripisano imateljima kapitala matice</t>
  </si>
  <si>
    <t>Pripisano manjinskom interesu</t>
  </si>
  <si>
    <t>Ostala sveobuhvatna dobit</t>
  </si>
  <si>
    <t>Stavke koje neće biti reklasificirane u račun dobiti i gubitka</t>
  </si>
  <si>
    <t>Promjene fer vrijednosti vlasničkih financijskih instrumenata mjerenih po fer vrijednosti kroz ostalu sveobuhvatnu dobit</t>
  </si>
  <si>
    <t xml:space="preserve">Promjena revalorizacijskih rezervi: nekretnine, postrojenja, oprema i nematerijalna imovina </t>
  </si>
  <si>
    <t>Aktuarski dobici/gubici po mirovinskim planovima s definiranim mirovinama</t>
  </si>
  <si>
    <t xml:space="preserve">Porez na dobit koji se odnosi na stavke koje neće biti reklasificirane </t>
  </si>
  <si>
    <t>1.5</t>
  </si>
  <si>
    <t>Promjene na ostalim stavkama koje neće biti reklasificirane u račun dobiti i gubitka</t>
  </si>
  <si>
    <t xml:space="preserve">Stavke koje je moguće reklasificirati u račun dobiti i gubitka </t>
  </si>
  <si>
    <t>Promjene fer vrijednosti dužničkih financijskih instrumenata mjerenih po fer vrijednosti kroz ostalu sveobuhvatnu dobit</t>
  </si>
  <si>
    <t>Tečajne razlike nastale preračunavanjem inozemnog poslovanja</t>
  </si>
  <si>
    <t>Učinci od instrumenata zaštite</t>
  </si>
  <si>
    <t>Neto financijski rashodi/prihodi od ugovora o mirovinama</t>
  </si>
  <si>
    <t>Porez na dobit koji se odnosi na stavke koje je moguće reklasificirati u račun dobiti i gubitka</t>
  </si>
  <si>
    <t>Promjene na ostalim stavkama koje je moguće reklasificirati u račun dobiti i gubitka</t>
  </si>
  <si>
    <t xml:space="preserve">Ukupna sveobuhvatna dobit </t>
  </si>
  <si>
    <t>Pripisano nekontrolirajućem interesu</t>
  </si>
  <si>
    <t>Reklasifikacijske usklade</t>
  </si>
  <si>
    <t>Obrazac: MOD-ISD</t>
  </si>
  <si>
    <t>IZVJEŠTAJ O SVEOBUHVATNOJ DOBITI</t>
  </si>
  <si>
    <t>Isto razdoblje 
prethodne godine</t>
  </si>
  <si>
    <t>Tekuće razdoblje</t>
  </si>
  <si>
    <t>Obrazac: MOD-INTi</t>
  </si>
  <si>
    <t>IZVJEŠTAJ O NOVČANOM TIJEKU (indirektna metoda)</t>
  </si>
  <si>
    <t>Naziv pozicije</t>
  </si>
  <si>
    <t>NOVČANI TIJEK IZ POSLOVNIH AKTIVNOSTI</t>
  </si>
  <si>
    <t>Novčani tijek prije promjene poslovne imovine i obveza</t>
  </si>
  <si>
    <t>Dobit/gubitak obračunskog razdoblja</t>
  </si>
  <si>
    <t xml:space="preserve">Usklađenja: </t>
  </si>
  <si>
    <t>1.2.1</t>
  </si>
  <si>
    <t>Amortizacija materijalne imovine</t>
  </si>
  <si>
    <t>1.2.2</t>
  </si>
  <si>
    <t>Amortizacija nematerijalne imovine</t>
  </si>
  <si>
    <t>1.2.3</t>
  </si>
  <si>
    <t xml:space="preserve">Gubitak od umanjenja vrijednosti nematerijalne imovine </t>
  </si>
  <si>
    <t>1.2.4</t>
  </si>
  <si>
    <t>Ostali financijski troškovi</t>
  </si>
  <si>
    <t>1.2.5</t>
  </si>
  <si>
    <t>Umanjenje vrijednosti i dobici/gubici od svođenja na fer vrijednost</t>
  </si>
  <si>
    <t>1.2.6</t>
  </si>
  <si>
    <t>Troškovi kamata</t>
  </si>
  <si>
    <t>1.2.7</t>
  </si>
  <si>
    <t>Prihodi od kamata</t>
  </si>
  <si>
    <t>1.2.8</t>
  </si>
  <si>
    <t>Dobitak od prodaje podružnice</t>
  </si>
  <si>
    <t>1.2.9</t>
  </si>
  <si>
    <t>Udjeli u dobiti pridruženih društava</t>
  </si>
  <si>
    <t>1.2.10</t>
  </si>
  <si>
    <t>Transakcije plaćanja temeljene na dionicama koja se podmiruju glavničkim instrumentima</t>
  </si>
  <si>
    <t>1.2.11</t>
  </si>
  <si>
    <t>Trošak poreza na dobit</t>
  </si>
  <si>
    <t>1.2.12</t>
  </si>
  <si>
    <t>Dobici/gubici od prodaje materijalne imovine (uključujući zemljišta i građevinske objekte)</t>
  </si>
  <si>
    <t>1.2.13</t>
  </si>
  <si>
    <t>Ostala usklađenja</t>
  </si>
  <si>
    <t>Povećanje/smanjenje poslovne imovine i obveza</t>
  </si>
  <si>
    <t>Povećanje/smanjenje financijske imovine po fer vrijednosti kroz ostalu sveobuhvatnu dobit</t>
  </si>
  <si>
    <t>Povećanje/smanjenje financijske imovine po fer vrijednosti kroz račun dobiti i gubitka</t>
  </si>
  <si>
    <t>Povećanje/smanjenje financijske imovine koja se vrednuje po amortiziranom trošku</t>
  </si>
  <si>
    <t>Povećanje/smanjenje porezne imovine</t>
  </si>
  <si>
    <t>Povećanje/smanjenje potraživanja</t>
  </si>
  <si>
    <t>Povećanje/smanjenje ulaganja u nekretnine</t>
  </si>
  <si>
    <t xml:space="preserve">Povećanje/smanjenje nekretnina za vlastitu upotrebu </t>
  </si>
  <si>
    <t>Povećanje/smanjenje ostale imovine</t>
  </si>
  <si>
    <t>Povećanje/smanjenje imovine/obveza iz ugovora o mirovinama</t>
  </si>
  <si>
    <t>2.10</t>
  </si>
  <si>
    <t>Povećanje/smanjenje ostalih pričuva</t>
  </si>
  <si>
    <t>2.11</t>
  </si>
  <si>
    <t>Povećanje/smanjenje poreznih obveza</t>
  </si>
  <si>
    <t>2.12</t>
  </si>
  <si>
    <t>Povećanje/smanjenje financijskih obveza</t>
  </si>
  <si>
    <t>2.13</t>
  </si>
  <si>
    <t>Povećanje/smanjenje ostalih obveza</t>
  </si>
  <si>
    <t>2.14</t>
  </si>
  <si>
    <t>Povećanje/smanjenje odgođenog plaćanja troškova i prihoda budućeg razdoblja</t>
  </si>
  <si>
    <t>Plaćeni porez na dobit</t>
  </si>
  <si>
    <t>Primici od kamata</t>
  </si>
  <si>
    <t>Primici od dividendi i udjela u dobiti</t>
  </si>
  <si>
    <t>NOVČANI TOK IZ ULAGAČKIH AKTIVNOSTI</t>
  </si>
  <si>
    <t xml:space="preserve">Primici od prodaje materijalne imovine </t>
  </si>
  <si>
    <t>Izdaci za nabavu materijalne imovine</t>
  </si>
  <si>
    <t>Primici od prodaje nematerijalne imovine</t>
  </si>
  <si>
    <t>Izdaci za nabavu nematerijalne imovine</t>
  </si>
  <si>
    <t>Primici od prodaje zemljišta i građevinskih objekata koji ne služe društvu za provođenje djelatnosti</t>
  </si>
  <si>
    <t>Izdaci za nabavu zemljišta i građevinskih objekata koji ne služe društvu za provođenje djelatnosti</t>
  </si>
  <si>
    <t>Primici od prodaje  podružnice, pridruženih drušatva i zajedničkih pothvata</t>
  </si>
  <si>
    <t>8</t>
  </si>
  <si>
    <t>Izdaci za stjecanje ovisnih društava, pridruženih drušatva i zajedničkih pothvata</t>
  </si>
  <si>
    <t>9</t>
  </si>
  <si>
    <t>Primici od financijske imovine koja se vrednuje po amortiziranom trošku</t>
  </si>
  <si>
    <t>10</t>
  </si>
  <si>
    <t>Izdaci za financijsku imovinu koja se vrednuje po amortiziranom trošku</t>
  </si>
  <si>
    <t>11</t>
  </si>
  <si>
    <t>Primici od prodaje financijske imovine  po fer vrijednosti kroz ostalu sveobuhvatnu dobit</t>
  </si>
  <si>
    <t>12</t>
  </si>
  <si>
    <t>Izdaci za ulaganja u financijsku imovinu  po fer vrijednosti kroz ostalu sveobuhvatnu dobit</t>
  </si>
  <si>
    <t>13</t>
  </si>
  <si>
    <t>Primici od prodaje financijske imovine  po fer vrijednosti kroz račun dobiti i gubitka</t>
  </si>
  <si>
    <t>14</t>
  </si>
  <si>
    <t>Izdaci za ulaganja u financijsku imovinu  po fer vrijednosti kroz račun dobiti i gubitka</t>
  </si>
  <si>
    <t>15</t>
  </si>
  <si>
    <t>Primici/izdaci temeljem ostalih investicijskih aktivnosti</t>
  </si>
  <si>
    <t>NOVČANI TOK OD FINANCIJSKIH AKTIVNOSTI</t>
  </si>
  <si>
    <t>Novčani primici uslijed povećanja temeljnog kapitala</t>
  </si>
  <si>
    <t>Novčani primici od izdavanja povlaštenih dionica koje se mogu otkupiti</t>
  </si>
  <si>
    <t>Novčani primici od primljenih kratkoročnih i dugoročnih zajmova</t>
  </si>
  <si>
    <t>Novčani primici od prodaje vlastitih dionica</t>
  </si>
  <si>
    <t>Novčani primici od realizacije dioničkih opcija</t>
  </si>
  <si>
    <t>Novčani izdacii koji se odnose na povlaštene dionice koje se mogu otkupiti</t>
  </si>
  <si>
    <t>Novčani izdaci za otplatu primljenih kratkoročnih i dugoročnih zajmova</t>
  </si>
  <si>
    <t>Novčani izdaci za otkup vlastitih dionica</t>
  </si>
  <si>
    <t>Novčani izdaci za plaćene kamate</t>
  </si>
  <si>
    <t>Novčani izdaci za isplatu udjela u dobiti (dividendi)</t>
  </si>
  <si>
    <t>Novčani izdaci za obveze iz najma</t>
  </si>
  <si>
    <t xml:space="preserve">ČISTI NOVČANI TOK </t>
  </si>
  <si>
    <t>UČINCI PROMJENE TEČAJEVA STRANIH VALUTA NA NOVAC I NOVČANE EKVIVALENTE</t>
  </si>
  <si>
    <t xml:space="preserve">NETO POVEĆANJE/SMANJENJE NOVCA I NOVČANIH EKVIVALENATA </t>
  </si>
  <si>
    <t>Novac i novčani ekvivalenti na početku razdoblja</t>
  </si>
  <si>
    <t>Novac i novčani ekvivalenti na kraju razdoblja</t>
  </si>
  <si>
    <t>Obrazac: MOD-IPK</t>
  </si>
  <si>
    <t>IZVJEŠTAJ O PROMJENAMA KAPITALA</t>
  </si>
  <si>
    <t xml:space="preserve">                                    Kapital i rezerve
    Pozicija                      </t>
  </si>
  <si>
    <t>Raspodjeljivo vlasnicima matice</t>
  </si>
  <si>
    <t>Raspodjeljivo vlasnicima manjinskih interesa*</t>
  </si>
  <si>
    <t>Ukupno kapital i rezerve</t>
  </si>
  <si>
    <t xml:space="preserve">Premije na emitirane dionice </t>
  </si>
  <si>
    <t>Rezerve (zakonske, statutarne, ostale)</t>
  </si>
  <si>
    <t>Financijske rezerve od ugovora o mirovinama</t>
  </si>
  <si>
    <t>Dobit ili gubitak tekuće godine (razdoblja)</t>
  </si>
  <si>
    <t>01</t>
  </si>
  <si>
    <t xml:space="preserve">I </t>
  </si>
  <si>
    <t>Stanje na dan početka prethodne poslovne godine</t>
  </si>
  <si>
    <t>02</t>
  </si>
  <si>
    <t>Promjene računovodstvenih politika</t>
  </si>
  <si>
    <t>03</t>
  </si>
  <si>
    <t>Ispravak  pogreški prethodnih razdoblja</t>
  </si>
  <si>
    <t>04</t>
  </si>
  <si>
    <t>01+02+03</t>
  </si>
  <si>
    <t>Stanje na dan početka prethodne poslovne godine (prepravljeno)</t>
  </si>
  <si>
    <t>05</t>
  </si>
  <si>
    <t>06+07</t>
  </si>
  <si>
    <t>Sveobuhvatna dobiti ili gubitak prethodne poslovne godine</t>
  </si>
  <si>
    <t>06</t>
  </si>
  <si>
    <t>Dobit ili gubitak razdoblja</t>
  </si>
  <si>
    <t>07</t>
  </si>
  <si>
    <t>08+09+10+11</t>
  </si>
  <si>
    <t>Ostala sveobuhvatna dobiti ili gubitak prethodne poslovne godine</t>
  </si>
  <si>
    <t>08</t>
  </si>
  <si>
    <t xml:space="preserve">Nerealizirani dobici ili gubici od materijalne imovine </t>
  </si>
  <si>
    <t>09</t>
  </si>
  <si>
    <t>Nerealizirani dobici ili gubici od financijske imovine po fer vrijednosti kroz ostalu sveobuhvatnu dobit</t>
  </si>
  <si>
    <t>Realizirani dobici ili gubici od financijske imovine po fer vrijednosti kroz ostalu sveobuhvatnu dobit</t>
  </si>
  <si>
    <t>Ostale nevlasničke promjene kapitala</t>
  </si>
  <si>
    <t>Transakcije s vlasnicima (prethodna poslovna godina)</t>
  </si>
  <si>
    <t>Povećanje/smanjenje upisanog kapitala</t>
  </si>
  <si>
    <t>Ostale uplate vlasnika</t>
  </si>
  <si>
    <t>16</t>
  </si>
  <si>
    <t>Isplate udjela u dobiti / dividenda</t>
  </si>
  <si>
    <t>17</t>
  </si>
  <si>
    <t>Ostale raspodjele vlasnicima</t>
  </si>
  <si>
    <t>18</t>
  </si>
  <si>
    <t>Stanje na zadnji dan izvještajnog razdoblja prethodne poslovne godine</t>
  </si>
  <si>
    <t>19</t>
  </si>
  <si>
    <t xml:space="preserve">VI </t>
  </si>
  <si>
    <t>Stanje na dan početka tekuće poslovne godine</t>
  </si>
  <si>
    <t>20</t>
  </si>
  <si>
    <t>21</t>
  </si>
  <si>
    <t>22</t>
  </si>
  <si>
    <t>Stanje na dan početka tekuće poslovne godine (prepravljeno)</t>
  </si>
  <si>
    <t>23</t>
  </si>
  <si>
    <t>24</t>
  </si>
  <si>
    <t>25</t>
  </si>
  <si>
    <t>Ostala sveobuhvatna dobiti ili gubitak tekuće poslovne godine</t>
  </si>
  <si>
    <t>26</t>
  </si>
  <si>
    <t>Nerealizirani dobici ili gubici od materijalne imovine (zemljišta i građevinski objekti)</t>
  </si>
  <si>
    <t>27</t>
  </si>
  <si>
    <t>28</t>
  </si>
  <si>
    <t>29</t>
  </si>
  <si>
    <t>30</t>
  </si>
  <si>
    <t>31</t>
  </si>
  <si>
    <t>Transakcije s vlasnicima (tekuća poslovna godina)</t>
  </si>
  <si>
    <t>32</t>
  </si>
  <si>
    <t>33</t>
  </si>
  <si>
    <t>34</t>
  </si>
  <si>
    <t>35</t>
  </si>
  <si>
    <t>36</t>
  </si>
  <si>
    <t>Stanje na zadnji dan izvještajnog razdoblja tekuće poslovne godine</t>
  </si>
  <si>
    <t>Napomena: * Popunjavaju mirovinska osiguravajuća društva koja sastavljaju konsolidirane financijske izvještaje</t>
  </si>
  <si>
    <t>Napomena: Pozicije 20, 21, 37 i 38 popunjavaju mirovinska osiguravajuća društva koja sastavljaju konsolidirane financijske izvještaje</t>
  </si>
  <si>
    <t>Zadnji dan prethodne poslovne godine</t>
  </si>
  <si>
    <t>Obrazac: MOD-IFPpp</t>
  </si>
  <si>
    <t>IZVJEŠTAJ O FINANCIJSKOM POLOŽAJU po predmetu poslovanja</t>
  </si>
  <si>
    <t>OMO</t>
  </si>
  <si>
    <t>DMO-ODMF i JUO</t>
  </si>
  <si>
    <t>DMO-ZDMF</t>
  </si>
  <si>
    <t>DP</t>
  </si>
  <si>
    <t>KOS - Društvo</t>
  </si>
  <si>
    <t>Ukupno</t>
  </si>
  <si>
    <t>002+003</t>
  </si>
  <si>
    <t>Goodwill</t>
  </si>
  <si>
    <t>Ostala nematerijalna imovina</t>
  </si>
  <si>
    <t>005+006+007</t>
  </si>
  <si>
    <t xml:space="preserve">Zemljišta i građevinski objekti koji služe društvu za provođenje djelatnosti </t>
  </si>
  <si>
    <t>Postrojenja i oprema</t>
  </si>
  <si>
    <t>Ostala materijalna imovina</t>
  </si>
  <si>
    <t>009+010+014</t>
  </si>
  <si>
    <t>011+012+013</t>
  </si>
  <si>
    <t>Dionice i udjeli u ovisnim društvima</t>
  </si>
  <si>
    <t>Dionice i udjeli u pridruženim društvima</t>
  </si>
  <si>
    <t>Dionice i udjeli u zajedničkim pothvatima</t>
  </si>
  <si>
    <t>015+020+025</t>
  </si>
  <si>
    <t>016+017+018+019</t>
  </si>
  <si>
    <t>Dužnički financijski instrumenti</t>
  </si>
  <si>
    <t>Depoziti kod kreditnih institucija</t>
  </si>
  <si>
    <t>Zajmovi</t>
  </si>
  <si>
    <t>021+022+023+024</t>
  </si>
  <si>
    <t>Vlasnički financijski instrumenti</t>
  </si>
  <si>
    <t>Udjeli u investicijskim fondovima</t>
  </si>
  <si>
    <t>026+027+028+029+030</t>
  </si>
  <si>
    <t>3.1</t>
  </si>
  <si>
    <t>3.2</t>
  </si>
  <si>
    <t>3.3</t>
  </si>
  <si>
    <t>3.4</t>
  </si>
  <si>
    <t>Izvedeni financijski instrumenti</t>
  </si>
  <si>
    <t>3.5</t>
  </si>
  <si>
    <t>033+034</t>
  </si>
  <si>
    <t>Odgođena porezna imovina</t>
  </si>
  <si>
    <t>Tekuća porezna imovina</t>
  </si>
  <si>
    <t>036+037+038</t>
  </si>
  <si>
    <t>Potraživanja iz redovnog poslovanja</t>
  </si>
  <si>
    <t>Potraživanja od povezanih društava</t>
  </si>
  <si>
    <t>Ostala potraživanja</t>
  </si>
  <si>
    <t>040+045+046</t>
  </si>
  <si>
    <t>041+042+043+044</t>
  </si>
  <si>
    <t>Sredstva na poslovnom računu</t>
  </si>
  <si>
    <t>Novčana sredstva u blagajni</t>
  </si>
  <si>
    <t>Neraspoređene doznake</t>
  </si>
  <si>
    <t>Sredstva na računu imovine za pokriće obveze iz ugovora o mirovini</t>
  </si>
  <si>
    <t>001+004+008+031+032+035+039+047</t>
  </si>
  <si>
    <t>051+052+053+057+058+062+065</t>
  </si>
  <si>
    <t>054+055+056</t>
  </si>
  <si>
    <t xml:space="preserve">Zemljišta i građevinski objekti </t>
  </si>
  <si>
    <t>Financijske imovine</t>
  </si>
  <si>
    <t>Ostale revalorizacijske rezerve</t>
  </si>
  <si>
    <t>059+060+061</t>
  </si>
  <si>
    <t>5.1</t>
  </si>
  <si>
    <t xml:space="preserve">Zakonske rezerve </t>
  </si>
  <si>
    <t>5.2</t>
  </si>
  <si>
    <t xml:space="preserve">Statutarna rezerva </t>
  </si>
  <si>
    <t>5.3</t>
  </si>
  <si>
    <t xml:space="preserve">Ostale rezerve </t>
  </si>
  <si>
    <t>063+064</t>
  </si>
  <si>
    <t>6.1</t>
  </si>
  <si>
    <t>Zadržana dobit</t>
  </si>
  <si>
    <t>6.2</t>
  </si>
  <si>
    <t>Preneseni gubitak  (-)</t>
  </si>
  <si>
    <t>066+067</t>
  </si>
  <si>
    <t>7.1</t>
  </si>
  <si>
    <t>Dobit tekućeg obračunskog razdoblja</t>
  </si>
  <si>
    <t>7.2</t>
  </si>
  <si>
    <t>Gubitak tekućeg obračunskog razdoblja  ( - )</t>
  </si>
  <si>
    <t>069</t>
  </si>
  <si>
    <t>070</t>
  </si>
  <si>
    <t>071</t>
  </si>
  <si>
    <t>072+077</t>
  </si>
  <si>
    <t>072</t>
  </si>
  <si>
    <t>073+074+075+076</t>
  </si>
  <si>
    <t>Obveze za preostalo pokriće (LRC)</t>
  </si>
  <si>
    <t>073</t>
  </si>
  <si>
    <t>1.1.</t>
  </si>
  <si>
    <t xml:space="preserve">Sadašnja vrijednost budućih novčanih tokova (PVFCF) bez komponente gubitka za preostalo pokriće </t>
  </si>
  <si>
    <t>074</t>
  </si>
  <si>
    <t>1.2.</t>
  </si>
  <si>
    <t>Prilagodba za nefinancijski rizik (RA) bez komponente gubitka za preostalo pokriće</t>
  </si>
  <si>
    <t>075</t>
  </si>
  <si>
    <t>1.3.</t>
  </si>
  <si>
    <t xml:space="preserve">Marža za ugovorenu uslugu (CSM) </t>
  </si>
  <si>
    <t>076</t>
  </si>
  <si>
    <t>1.4.</t>
  </si>
  <si>
    <t>Komponenta gubitka (LC) -  sadašnja vrijednost budućih novčanih tokova (PVFCF) i prilagodba za nefinancijski rizik (RA)</t>
  </si>
  <si>
    <t>077</t>
  </si>
  <si>
    <t>Obveze za dospjele, a neisplaćene mirovine i druge isplate iz ugovora o mirovini (LIC)</t>
  </si>
  <si>
    <t>078</t>
  </si>
  <si>
    <t>OBVEZA ZA UGOVORE O ULAGANJU</t>
  </si>
  <si>
    <t>079</t>
  </si>
  <si>
    <t>080+081</t>
  </si>
  <si>
    <t>080</t>
  </si>
  <si>
    <t>Pričuve za mirovine i slične obveze</t>
  </si>
  <si>
    <t>081</t>
  </si>
  <si>
    <t>Ostale pričuve</t>
  </si>
  <si>
    <t>082</t>
  </si>
  <si>
    <t>083+084</t>
  </si>
  <si>
    <t>083</t>
  </si>
  <si>
    <t>Odgođena porezna obveza</t>
  </si>
  <si>
    <t>084</t>
  </si>
  <si>
    <t>Tekuća porezna obveza</t>
  </si>
  <si>
    <t>085</t>
  </si>
  <si>
    <t>086+087+088+089</t>
  </si>
  <si>
    <t>086</t>
  </si>
  <si>
    <t>Obveze po zajmovima</t>
  </si>
  <si>
    <t>087</t>
  </si>
  <si>
    <t>Obveze po financijskim instrumentima</t>
  </si>
  <si>
    <t>088</t>
  </si>
  <si>
    <t>Obveza za izvedene financijske instrumente</t>
  </si>
  <si>
    <t>089</t>
  </si>
  <si>
    <t>Ostale financijske obveze</t>
  </si>
  <si>
    <t>090</t>
  </si>
  <si>
    <t>091+092+093</t>
  </si>
  <si>
    <t>091</t>
  </si>
  <si>
    <t>Obveze za otuđenje i prekinuto poslovanje</t>
  </si>
  <si>
    <t>092</t>
  </si>
  <si>
    <t>Ostale obveze</t>
  </si>
  <si>
    <t>093</t>
  </si>
  <si>
    <t>Obveze za primljene, a neraspoređene doznake</t>
  </si>
  <si>
    <t>094</t>
  </si>
  <si>
    <t>ODGOĐENO  PLAĆANJE  TROŠKOVA  I 
PRIHOD  BUDUĆEG  RAZDOBLJA</t>
  </si>
  <si>
    <t>095</t>
  </si>
  <si>
    <t>050+068+069+070+071+078+079+082+085+090+094</t>
  </si>
  <si>
    <t>096</t>
  </si>
  <si>
    <t>Napomena: poziciju Manjinski interesi  popunjavaju društva koja sastavljaju konsolidirane financijske izvještaje</t>
  </si>
  <si>
    <t>Obrazac: MOD-ISDpp</t>
  </si>
  <si>
    <t>IZVJEŠTAJ O SVEOBUHVATNOJ DOBITI po predmetu poslovanja</t>
  </si>
  <si>
    <t>DMO - ODMF i JUO</t>
  </si>
  <si>
    <t>DMO - ZDMF</t>
  </si>
  <si>
    <t>UKUPNO</t>
  </si>
  <si>
    <t>Promjena prilagodbe za nefinancijski rizik (RA)</t>
  </si>
  <si>
    <t>Otpuštanje marže za ugovorenu uslugu (CSM)</t>
  </si>
  <si>
    <t>Sadašnja vrijednost budućih novčanih tokova</t>
  </si>
  <si>
    <t>Usklađenje prihoda zbog postojanja komponente gubitka</t>
  </si>
  <si>
    <t>Isplate iz mirovinskog osiguranja</t>
  </si>
  <si>
    <t>Isplate mirovina</t>
  </si>
  <si>
    <t>Isplate jednokratnih iznosa</t>
  </si>
  <si>
    <t>Jednokratne isplate nasljednicima</t>
  </si>
  <si>
    <t>Rashodi od pružanja usluga isplate mirovina / naknade</t>
  </si>
  <si>
    <t>Rashodi iz ugovora o mirovinama povezani s ponudom  / jednokratna naknada</t>
  </si>
  <si>
    <t>Ostali rashodi povezani s ugovorima o mirovinama / godišnje naknade</t>
  </si>
  <si>
    <t>Gubici i otpuštanje gubitaka po osnovi neprofitabilnih ugovora</t>
  </si>
  <si>
    <t>Promjena za dospjele, a neisplaćene mirovine</t>
  </si>
  <si>
    <t xml:space="preserve">VII </t>
  </si>
  <si>
    <t>Dobici/gubici od ulaganja u zemljišta i građevinske objekte</t>
  </si>
  <si>
    <t>Dobici/gubici od najma</t>
  </si>
  <si>
    <t>Dobici/gubici od usklađenja vrijednosti nekretnina</t>
  </si>
  <si>
    <t>Ostali dobici/gubici od ulaganja u zemljišta i građevinske objekte</t>
  </si>
  <si>
    <t>Dobici/gubici od ulaganja u financijske instrumente</t>
  </si>
  <si>
    <t>Nerealizirani dobici/gubici od financijske imovine po fer vrijednost kroz RDG</t>
  </si>
  <si>
    <t>Realizirani dobici/gubici od financijske imovine po fer vrijednost kroz RDG</t>
  </si>
  <si>
    <t>Realizirani dobitci/gubitci od financijske imovine koja se vodi po fer vrijednosti kroz OSD</t>
  </si>
  <si>
    <t>Dobici/gubici od ulaganja u ostale financijske instrumente</t>
  </si>
  <si>
    <t xml:space="preserve">Gubici od umanjenja vrijednosti financijske imovine </t>
  </si>
  <si>
    <t>Prihod od kamata</t>
  </si>
  <si>
    <t>Rashod od kamata</t>
  </si>
  <si>
    <t>Prihod od dividendi</t>
  </si>
  <si>
    <t>Dobici/gubici od tečajnih razlika</t>
  </si>
  <si>
    <t xml:space="preserve">Ostali dobici/gubici od ulaganja </t>
  </si>
  <si>
    <t>Napomena: Pozicije 48, 49, 65 i 66 popunjavaju mirovinska osiguravajuća društva koja sastavljaju konsolidirane financijske izvještaje</t>
  </si>
  <si>
    <t>Obrazac MOD-NRD(G)</t>
  </si>
  <si>
    <t>IZVJEŠTAJ O NEREALIZIRANIM DOBICIMA (GUBICIMA) OD ULAGANJA</t>
  </si>
  <si>
    <t>Vrsta financijskog instrumenta</t>
  </si>
  <si>
    <t>Financijski instrument (naziv)</t>
  </si>
  <si>
    <t>ISIN</t>
  </si>
  <si>
    <t>LEI oznaka izdavatelja</t>
  </si>
  <si>
    <t>Klasificirano 
u portfelj</t>
  </si>
  <si>
    <t>Datum zadnje procjene</t>
  </si>
  <si>
    <t xml:space="preserve">Ukupan trošak stjecanja </t>
  </si>
  <si>
    <t>Fer vrijednost na datum zadnje procjene</t>
  </si>
  <si>
    <t>Efekt revalorizacije imovine koja se vodi po fer vrijednosti kroz  ostalu sveobuhvatnu dobit</t>
  </si>
  <si>
    <t>Revalorizacijske rezerve financijske imovine koja se vodi po fer vrijednosti kroz  ostalu sveobuhvatnu dobit (stanje)</t>
  </si>
  <si>
    <t>Nerealizirani dobitak/gubitak priznat u dobiti/gubitku razdoblja</t>
  </si>
  <si>
    <t>Izvor sredstava</t>
  </si>
  <si>
    <t>Obrazac MOD-RD(G)</t>
  </si>
  <si>
    <t>IZVJEŠTAJ O REALIZIRANIM DOBICIMA (GUBICIMA) OD ULAGANJA</t>
  </si>
  <si>
    <t>Datum prodaje</t>
  </si>
  <si>
    <t>Količina</t>
  </si>
  <si>
    <t>Prodajna cijena</t>
  </si>
  <si>
    <t>Prodajna vrijednost</t>
  </si>
  <si>
    <t>Knjigovodstvena vrijednost</t>
  </si>
  <si>
    <t>Realizirani dobitak / gubitak</t>
  </si>
  <si>
    <t xml:space="preserve"> 9 (7x8)</t>
  </si>
  <si>
    <t>MOD-MP</t>
  </si>
  <si>
    <t xml:space="preserve">IZVJEŠTAJ O VRSTAMA MIROVINSKIH PROGRAMA ODNOSNO MIROVINA  </t>
  </si>
  <si>
    <t>Naziv mirovinskog programa / mirovine</t>
  </si>
  <si>
    <t>Oznaka mirovinskog programa / mirovine</t>
  </si>
  <si>
    <t>U primjeni od</t>
  </si>
  <si>
    <t>U primjeni do</t>
  </si>
  <si>
    <t>Ukalkulirana (garancija) kamata u cjeniku</t>
  </si>
  <si>
    <t>Tablice smrtnosti korištene  u cjeniku (način korekcije pristupne dobi)</t>
  </si>
  <si>
    <t>Redni  broj</t>
  </si>
  <si>
    <t>Opis</t>
  </si>
  <si>
    <t>Mirovine iz obveznog mirovinskog osiguranja</t>
  </si>
  <si>
    <t>Mirovine iz dobrovoljnog mirovinskog osiguranja na temelju doznaka iz otvorenih mirovinskih fondova i izravnih jednokratnih uplata</t>
  </si>
  <si>
    <t xml:space="preserve">Mirovine iz dobrovoljnog mirovinskog osiguranja na temelju doznaka iz zatvorenih mirovinskih fondova </t>
  </si>
  <si>
    <t>Ostalo*</t>
  </si>
  <si>
    <t>Faktor umnoška</t>
  </si>
  <si>
    <t>Obrazac MOD-BK(N)U</t>
  </si>
  <si>
    <t>Pregled broja korisnika i (novih) ugovora prema vrsti i obliku mirovine</t>
  </si>
  <si>
    <t xml:space="preserve">za razdoblje: </t>
  </si>
  <si>
    <t>Predmet poslovanja</t>
  </si>
  <si>
    <t>Ugovori / korisnici</t>
  </si>
  <si>
    <t>Broj aktivnih ugovora na dan</t>
  </si>
  <si>
    <t>Broj aktivinih korisnika na dan</t>
  </si>
  <si>
    <t>Broj novih ugovora u periodu</t>
  </si>
  <si>
    <t>Broj jednokratnih isplata u periodu</t>
  </si>
  <si>
    <t>Broj isplata nasljednicima u periodu</t>
  </si>
  <si>
    <t>Obvezno mirovinsko osiguranje</t>
  </si>
  <si>
    <t>Doživotna starosna, odnosno prijevremena starosna
mirovina</t>
  </si>
  <si>
    <t>1.1.a</t>
  </si>
  <si>
    <t>Pojedinačna mirovina</t>
  </si>
  <si>
    <t>1.1.b</t>
  </si>
  <si>
    <t>Pojedinačna mirovina sa zajamčenim razdobljem</t>
  </si>
  <si>
    <t>1.1.c</t>
  </si>
  <si>
    <t>Zajednička mirovina</t>
  </si>
  <si>
    <t>1.1.d</t>
  </si>
  <si>
    <t>Zajednička mirovina sa zajamčenim razdobljem</t>
  </si>
  <si>
    <t>1.1.e</t>
  </si>
  <si>
    <t>Mirovina sa zajamčenom isplatom vrijednosti doznake</t>
  </si>
  <si>
    <t>1.1.f</t>
  </si>
  <si>
    <t>Ostale doživotne starosne, odnosno prijevremene starosne mirovine</t>
  </si>
  <si>
    <t>Doživotna invalidska mirovina</t>
  </si>
  <si>
    <t>1.2.a</t>
  </si>
  <si>
    <t>1.2.b</t>
  </si>
  <si>
    <t>1.2.c</t>
  </si>
  <si>
    <t>1.2.d</t>
  </si>
  <si>
    <t>1.2.e</t>
  </si>
  <si>
    <t>Ostale invalidske mirovine</t>
  </si>
  <si>
    <t>Obiteljska mjesečna mirovina</t>
  </si>
  <si>
    <t>1.3a</t>
  </si>
  <si>
    <t>1.3b</t>
  </si>
  <si>
    <t>1.3d</t>
  </si>
  <si>
    <t>Ostale obiteljske mirovine</t>
  </si>
  <si>
    <t>Broj korisnika u starosna, odnosno prijevremena starosna i obiteljska mirovina ili u invalidska mirovina i obiteljska mirovina</t>
  </si>
  <si>
    <t>Dobrovoljno mirovinsko osiguranje - ODMF i JUO</t>
  </si>
  <si>
    <t>2.1a</t>
  </si>
  <si>
    <t>Doživotna mirovina - pojedinačna</t>
  </si>
  <si>
    <t>2.1b</t>
  </si>
  <si>
    <t>Doživotna mirovina - zajednička</t>
  </si>
  <si>
    <t>2.1c</t>
  </si>
  <si>
    <t>Doživotna mirovina sa zajamčenim razdobljem - pojedinačna</t>
  </si>
  <si>
    <t>2.1d</t>
  </si>
  <si>
    <t>Doživotna mirovina sa zajamčenim razdobljem - zajednička</t>
  </si>
  <si>
    <t>2.1e</t>
  </si>
  <si>
    <t>Privremena mirovina</t>
  </si>
  <si>
    <t>2.1f</t>
  </si>
  <si>
    <t>Promjenjiva mirovina</t>
  </si>
  <si>
    <t>Dobrovoljno mirovinsko osiguranje - ZDMF</t>
  </si>
  <si>
    <t>3.1a</t>
  </si>
  <si>
    <t>3.1b</t>
  </si>
  <si>
    <t>3.1c</t>
  </si>
  <si>
    <t>3.1d</t>
  </si>
  <si>
    <t>3.1e</t>
  </si>
  <si>
    <t>3.1f</t>
  </si>
  <si>
    <t>Ukupno DMO</t>
  </si>
  <si>
    <t>4.1</t>
  </si>
  <si>
    <t>Broj korisnika u ODMF i JUO i ZDMF</t>
  </si>
  <si>
    <t>Ukupno OMO i DMO</t>
  </si>
  <si>
    <t>Broj korisnika u DMO i OMO</t>
  </si>
  <si>
    <t>Obrazac: MOD-VOM</t>
  </si>
  <si>
    <t>Pregled isplata i primljenih doznaka prema vrsti i obliku mirovine</t>
  </si>
  <si>
    <t>PREDMET POSLOVANJA</t>
  </si>
  <si>
    <t>Ukupna vrijednost isplata</t>
  </si>
  <si>
    <t>Vrijednost isplata za nove ugovore</t>
  </si>
  <si>
    <t>Ukupna vrijednost uplata</t>
  </si>
  <si>
    <t>Mirovine</t>
  </si>
  <si>
    <t>Jednokratne isplate</t>
  </si>
  <si>
    <t>Vrijednost primljenih doznaka mirovinskih društava, izravnih jednokratnih uplata osoba i uplata drugih osoba</t>
  </si>
  <si>
    <t>Doživotna mirovina</t>
  </si>
  <si>
    <t>Doživotna mirovina sa zajamčenim razdobljem</t>
  </si>
  <si>
    <t>Obrazac ISP-MOD</t>
  </si>
  <si>
    <t>IZVJEŠTAJ O SEGMENTACIJI PORTFELJA MIROVINSKOG OSIGURAVAJUĆEG DRUŠTVA</t>
  </si>
  <si>
    <t>Interna oznaka grupe ugovora o miovinama (GIC oznaka)</t>
  </si>
  <si>
    <t>Interni naziv grupe ugovora o mirovinama (GIC naziv)</t>
  </si>
  <si>
    <t>Datum početnog priznavanja grupe ugovora o mirovinama</t>
  </si>
  <si>
    <t>Oznaka predmeta poslovanja</t>
  </si>
  <si>
    <t>Model mjerenja</t>
  </si>
  <si>
    <t xml:space="preserve">Napomena </t>
  </si>
  <si>
    <t>Prihod iz ugovora o mirovinama u izvještajnom razdoblju</t>
  </si>
  <si>
    <r>
      <t xml:space="preserve">Informacije o GIC-u
(Ostali profitabilni ugovori - </t>
    </r>
    <r>
      <rPr>
        <b/>
        <sz val="9"/>
        <rFont val="Arial"/>
        <family val="2"/>
        <charset val="238"/>
      </rPr>
      <t>A</t>
    </r>
    <r>
      <rPr>
        <sz val="9"/>
        <rFont val="Arial"/>
        <family val="2"/>
        <charset val="238"/>
      </rPr>
      <t xml:space="preserve">
Ugovori bez značajnog rizika da postanu neprofitabilni - </t>
    </r>
    <r>
      <rPr>
        <b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
Neprofitabilni ugovori (</t>
    </r>
    <r>
      <rPr>
        <i/>
        <sz val="9"/>
        <rFont val="Arial"/>
        <family val="2"/>
        <charset val="238"/>
      </rPr>
      <t>onerous</t>
    </r>
    <r>
      <rPr>
        <sz val="9"/>
        <rFont val="Arial"/>
        <family val="2"/>
        <charset val="238"/>
      </rPr>
      <t xml:space="preserve">) - </t>
    </r>
    <r>
      <rPr>
        <b/>
        <sz val="9"/>
        <rFont val="Arial"/>
        <family val="2"/>
        <charset val="238"/>
      </rPr>
      <t>C</t>
    </r>
    <r>
      <rPr>
        <sz val="9"/>
        <rFont val="Arial"/>
        <family val="2"/>
        <charset val="238"/>
      </rPr>
      <t>)</t>
    </r>
  </si>
  <si>
    <t>Obrazac IDS-MOD</t>
  </si>
  <si>
    <t>IZVJEŠTAJ O DISKONTNOJ STOPI NA DATUM IZVJEŠTAVANJA</t>
  </si>
  <si>
    <t>Interna oznaka grupe ugovora o mirovinama (GIC) na koje se diskontna stopa odnosi</t>
  </si>
  <si>
    <t>Konstantna diskontna stopa</t>
  </si>
  <si>
    <t>Obrazac IDS-LI-MOD</t>
  </si>
  <si>
    <t>IZVJEŠTAJ O ZAKLJUČANOJ (LOCKED-IN) DISKONTNOJ STOPI NA DATUM POČETNOG MJERENJA</t>
  </si>
  <si>
    <t>Obrazac TP_MM-MOD</t>
  </si>
  <si>
    <t>STATISTIČKI PODACI O TEHNIČKIM PRIČUVAMA</t>
  </si>
  <si>
    <t>Oznaka premdeta poslovanja</t>
  </si>
  <si>
    <t>Naziv predmeta poslovanja</t>
  </si>
  <si>
    <t>Opći model mjerenja (GMM)</t>
  </si>
  <si>
    <t>Model mjerenja putem varijabilne naknade (VFA)</t>
  </si>
  <si>
    <t>Obveza za nastale štete (LIC)</t>
  </si>
  <si>
    <t>Obveza za preostalo pokriće (LRC)</t>
  </si>
  <si>
    <t>Prilagodba za nefinancijski rizik (RA)</t>
  </si>
  <si>
    <t>Sadašnja vrijednost budućih novčanih tokova (PVCF)</t>
  </si>
  <si>
    <t>Marža za ugovorenu uslugu</t>
  </si>
  <si>
    <t>DMO - ODMF + JUO</t>
  </si>
  <si>
    <t>KOS</t>
  </si>
  <si>
    <t>Društvo</t>
  </si>
  <si>
    <t>S V E U K U P N O</t>
  </si>
  <si>
    <t>Obrazac: IK-MOD</t>
  </si>
  <si>
    <t>IZRAČUN KAPITALA MIROVINSKOG OSIGURAVAJUĆEG DRUŠTVA</t>
  </si>
  <si>
    <t xml:space="preserve">      Opis</t>
  </si>
  <si>
    <t>Iznos</t>
  </si>
  <si>
    <t>OSNOVNI KAPITAL, čl. 76. ZMOD*  (1 + 2 + 3 + 4 - 5 - 6 - 7- 8)</t>
  </si>
  <si>
    <t>Temeljni kapital mirovinskog osiguravajućeg društva uplaćen na temelju redovnih dionica</t>
  </si>
  <si>
    <t>Rezerve kapitala koje se ne odnose na obveze iz ugovora o mirovinama</t>
  </si>
  <si>
    <t>Interventne pričuve</t>
  </si>
  <si>
    <t>Prenesena dobit nakon odbitka dividendi koje se isplaćuju</t>
  </si>
  <si>
    <t>Otkupljene vlastite dionice</t>
  </si>
  <si>
    <t>Nematerijalna imovina</t>
  </si>
  <si>
    <t>Preneseni gubitak iz prethodnih razdoblja i gubitak iz tekućeg obračunskog razdoblja</t>
  </si>
  <si>
    <t>Nerealizirani gubitak s osnove vrijednosnog usklađivanja financijske imovine po fer vrijednosti kroz ostalu sveobuhvatnu dobit i ostale negativne neto revalorizacijske rezerve</t>
  </si>
  <si>
    <t>DOPUNSKI KAPITAL, čl. 77. ZMOD  (1 + 2)</t>
  </si>
  <si>
    <t>Podređeni financijski instrumenti</t>
  </si>
  <si>
    <t>Druge stavke (2.1 + 2.2)</t>
  </si>
  <si>
    <t>Vrijednost tehničke pričuve koja u izračunu ne uzima u obzir stvarni trošak odnosno dio stvarnog troška pribave osiguranja umanjena za vrijednost tehničke pričuve koja u izračunu uzima u obzir stvarni trošak pribave osiguranja (čl.77.st.3.t.1. Zakona o mirovinskim osiguravajućim društvima)</t>
  </si>
  <si>
    <t>Rezerve s naslova vrednovanja imovine koje nisu izvanrednog karaktera (2.2.1+2.2.2 +2.2.3)</t>
  </si>
  <si>
    <t>2.2.1</t>
  </si>
  <si>
    <t>Rezerve s naslova vrednovanja zemljišta i građevinskih objekata</t>
  </si>
  <si>
    <t>2.2.2</t>
  </si>
  <si>
    <t>Rezerve s naslova vrednovanja financijske imovine po fer vrijednosti kroz ostalu sveobuhvatnu dobit</t>
  </si>
  <si>
    <t>2.2.3</t>
  </si>
  <si>
    <t>Rezerve s naslova vrednovanja ostale imovine</t>
  </si>
  <si>
    <t>JAMSTVENI KAPITAL, čl. 81. ZMOD (I + II)</t>
  </si>
  <si>
    <t>STAVKE ODBITKA, čl. 78. ZMOD  (1+2+3)</t>
  </si>
  <si>
    <t>Sudjelovanje u drugim mirovinskim osiguravajućim društvima, društvima za osiguranje, kreditnim institucijama, investicijskim društvima, društvima za upravljanje i drugim financijskim institucijama ako adekvatnost kapitala izračunavaju na temelju sličnih propisa</t>
  </si>
  <si>
    <t>Ulaganja u podređene dužničke instrumente i druga ulaganja u druga mirovinska osiguravajuća društva, društva za osiguranje, kreditne institucije, investicijska društva, društva za upravljanje i druge financijske institucije koja se radi poštivanja adekvatnosti kapitala tih osoba uzimaju u obzir pri izračunu njihova kapitala i u kojima mirovinsko osiguravajuće društvo sudjeluje</t>
  </si>
  <si>
    <r>
      <t>Nelikvidna imovina</t>
    </r>
    <r>
      <rPr>
        <i/>
        <sz val="10"/>
        <rFont val="Arial Narrow"/>
        <family val="2"/>
        <charset val="238"/>
      </rPr>
      <t xml:space="preserve"> </t>
    </r>
  </si>
  <si>
    <t>KAPITAL, čl. 75. ZMOD (III - IV)</t>
  </si>
  <si>
    <t>*Zakon o mirovinskim osiguravajućim društvima</t>
  </si>
  <si>
    <t>Obrazac: GS-MOD</t>
  </si>
  <si>
    <t>IZRAČUN POTREBNE GRANICE SOLVENTNOSTI MIROVINSKOG OSIGURAVAJUĆEG DRUŠTVA</t>
  </si>
  <si>
    <t>Iznos tehničkih pričuva</t>
  </si>
  <si>
    <t>Prvi rezultat ( (1) * (2) )</t>
  </si>
  <si>
    <t>Rizični kapital, koji nije negativan, za mirovine koje pokrivaju slučaj smrti s određenim trajanjem &lt;= 3 godine</t>
  </si>
  <si>
    <t>Rizični kapital, koji nije negativan, za mirovine koje pokrivaju slučaj smrti s određenim trajanjem  &gt; 3 i &lt;= 5 godina</t>
  </si>
  <si>
    <t>Rizični kapital, koji nije negativan, za mirovine koje pokrivaju slučaj smrti s određenim trajanjem  &gt;  5 godina</t>
  </si>
  <si>
    <t>Drugi rezultat ((4)*0,1%+(5)*0,15%+(6)*0,3%)</t>
  </si>
  <si>
    <t>Potrebna granica solventnosti  ( (3) + (7) )</t>
  </si>
  <si>
    <t>* u slučaju da mirovinsko osiguravajuće društvo obavlja druge poslove vezano za poslove mirovinskog osiguranja iz čl.9. st.1. t.5. Zakona o mirovinskim osiguravajućim društvima potrebnu granicu solventnosti izračunava u skladu s posebnim propisima koji uređuju te poslove te koristi odgovarajući faktor umnoška</t>
  </si>
  <si>
    <t>Obrazac: AK-MOD</t>
  </si>
  <si>
    <t>ADEKVATNOST KAPITALA MIROVINSKOG OSIGURAVAJUĆEG DRUŠTVA</t>
  </si>
  <si>
    <t xml:space="preserve">Potrebna granica solventnosti </t>
  </si>
  <si>
    <t>Kapital</t>
  </si>
  <si>
    <t>Više/manje kapitala (2-1)</t>
  </si>
  <si>
    <t>1/3 granice solventnosti</t>
  </si>
  <si>
    <t>Jamstveni kapital</t>
  </si>
  <si>
    <t>Više/manje jamstvenog kapitala (5-4)</t>
  </si>
  <si>
    <t>Minimalni iznos temeljnog kapitala</t>
  </si>
  <si>
    <t>Više/manje jamstvenog kapitala (8-7)</t>
  </si>
  <si>
    <t>VIŠE / MANJE KAPITALA (najniži iznos od 3, 6 i 9)</t>
  </si>
  <si>
    <t>kapital &gt;= potrebnoj granici solventnosti</t>
  </si>
  <si>
    <t>jamstveni kapital &gt;= 1/3 potrebne granice solventnosti</t>
  </si>
  <si>
    <t>jamstveni kapital &gt;= minimalnom iznosu temeljnog kapitala</t>
  </si>
  <si>
    <t>ADEKVATNOST KAPITALA (ispunjena = TRUE)</t>
  </si>
  <si>
    <t>Obrazac: MOD - IP</t>
  </si>
  <si>
    <t>IZVJEŠTAJ O INTERVENTNIM PRIČUVAMA</t>
  </si>
  <si>
    <t>IP OMO</t>
  </si>
  <si>
    <t>Stanje interventnih pričuva na dan početka tekuće poslovne godine (01.01.)</t>
  </si>
  <si>
    <t>FINANCIJSKA IMOVINA</t>
  </si>
  <si>
    <t>1.1.1</t>
  </si>
  <si>
    <t>1.1.2</t>
  </si>
  <si>
    <t>1.1.3</t>
  </si>
  <si>
    <t>1.1.4</t>
  </si>
  <si>
    <t>1.3.1</t>
  </si>
  <si>
    <t>1.3.2</t>
  </si>
  <si>
    <t>1.3.3</t>
  </si>
  <si>
    <t>1.3.4</t>
  </si>
  <si>
    <t>1.3.5</t>
  </si>
  <si>
    <t>Neto rezultat ULAGANJA  sredstava interventnih pričuva u razdoblju</t>
  </si>
  <si>
    <t>1.6</t>
  </si>
  <si>
    <t>1.7</t>
  </si>
  <si>
    <t>Ostali dobici/gubici od ulaganja u financijske instrumente</t>
  </si>
  <si>
    <t xml:space="preserve">Dobici/gubici od ostalih ulaganja </t>
  </si>
  <si>
    <t>Stanje interventnih pričuva na zadnji dan izvještajnog razodoblja tekuće poslovne godine</t>
  </si>
  <si>
    <t>Obrazac MOD-PU OMO</t>
  </si>
  <si>
    <t>PREGLED ULAGANJA IMOVINE ZA POKRIĆE TEHNIČKIH PRIČUVA ZA OBVEZNO MIROVINSKO OSIGURANJE</t>
  </si>
  <si>
    <t>Redni
broj</t>
  </si>
  <si>
    <t>IMOVINA ZA POKRIĆE TEHNIČKIH PRIČUVA ZA OBVEZNO MIROVINSKO OSIGURANJE</t>
  </si>
  <si>
    <t>Neposredna izloženost u %</t>
  </si>
  <si>
    <t>Posredna izloženost u %</t>
  </si>
  <si>
    <t>Ukupno u %</t>
  </si>
  <si>
    <t>Ulaganja predviđena člankom 92. stavkom 1. Zakona o mirovinskim osiguravajućim društvima</t>
  </si>
  <si>
    <t>Prenosivi dužnički vrijednosni papiri i instumenti tržišta novca čiji je izdavatelj Republika Hrvatska, druga država članica ili država članica OECD-a te Hrvatska narodna banka, središnja banka druge države članice odnosno države članice OECD-a</t>
  </si>
  <si>
    <t>izdavatelj RH</t>
  </si>
  <si>
    <t>izdavatelj HNB</t>
  </si>
  <si>
    <t>izdavatelj druga država članica</t>
  </si>
  <si>
    <t>izdavatelj središnja banka druge države članice</t>
  </si>
  <si>
    <t>izdavatelj država članica OECD-a</t>
  </si>
  <si>
    <t>izdavatelj središnja banka države članice OECD-a</t>
  </si>
  <si>
    <t>Prenosivi dužnički vrijednosni papiri i instrumenti tržišta novca za koje jamči Republika Hrvatska, druga država članica, država članica OECD-a, Hrvatska narodna banka, ili središnja banka druge države članice, odnosno države članice OECD-a, ili je izdavatelj javno međunarodno tijelo kojemu pripadaju jedna ili više država članica, odnosno kojemu pripada jedna ili više članica OECD-a</t>
  </si>
  <si>
    <t>Prenosivi dužnički vrijednosni papiri i instrumenti tržišta novca za koje jamči RH</t>
  </si>
  <si>
    <t/>
  </si>
  <si>
    <t xml:space="preserve">Prenosivi dužnički vrijednosni papiri i instrumenti tržišta novca za koje jamči druga država članica </t>
  </si>
  <si>
    <t>Prenosivi dužnički vrijednosni papiri i instrumenti tržišta novca za koje jamči  država članica OECD-a</t>
  </si>
  <si>
    <t>Prenosivi dužnički vrijednosni papiri i instrumenti tržišta novca čiji je izdavatelj javno međunarodno tijelo</t>
  </si>
  <si>
    <t>Prenosivi dužnički vrijednosni papiri i instrumenti tržišta novca uvršteni na uređeno tržište u smislu odredbi zakona koji uređuje tržište kapitala, čiji je izdavatelj jedinica lokalne i područne (regionalne) samouprave u Republici Hrvatskoj, drugoj državi članici ili državi članici OECD-a</t>
  </si>
  <si>
    <t xml:space="preserve"> izdavatelj jedinica lokalne i područne (regionalne) samouprave u RH</t>
  </si>
  <si>
    <t xml:space="preserve"> izdavatelj jedinica lokalne i područne (regionalne) samouprave u drugoj državi članici</t>
  </si>
  <si>
    <t xml:space="preserve"> izdavatelj jedinica lokalne i područne (regionalne) samouprave u državi članici OECD-a</t>
  </si>
  <si>
    <t>Prenosivi dužnički vrijednosni papiri i instrumenti tržišta novca uvršteni na uređeno tržište u smislu odredbi zakona koji uređuje tržište kapitala, čiji izdavatelj ima sjedište u Republici Hrvatskoj, drugoj državi članici ili državi članici OECD-a</t>
  </si>
  <si>
    <t>izdavatelj ima sjedište u RH</t>
  </si>
  <si>
    <t>4.2</t>
  </si>
  <si>
    <t xml:space="preserve">izdavatelj ima sjedište u drugoj državi članici </t>
  </si>
  <si>
    <t>4.3</t>
  </si>
  <si>
    <t>izdavatelj ima sjedište u državi članici OECD-a</t>
  </si>
  <si>
    <t>Prenosivi vlasnički vrijednosni papiri uvršteni na uređeno tržište u smislu odredbi zakona koji uređuje tržište kapitala, čiji je izdavatelj dioničko društvo sa sjedištem u Republici Hrvatskoj, drugoj državi članici ili državi članici OECD-a</t>
  </si>
  <si>
    <t>izdavatelj dioničko društvo sa sjedištem u RH</t>
  </si>
  <si>
    <t xml:space="preserve">izdavatelj dioničko društvo sa sjedištem u  drugoj državi članici </t>
  </si>
  <si>
    <t>izdavatelj dioničko društvo sa sjedištem u  državi članici OECD-a</t>
  </si>
  <si>
    <t>Udjeli  UCITS fondova koji su odobrenje za rad dobili u RH</t>
  </si>
  <si>
    <t>Udjeli  UCITS fondova koji su odobrenje za rad dobili u drugoj državi članici</t>
  </si>
  <si>
    <t>6.3</t>
  </si>
  <si>
    <t>Udjeli  odgovarajućih (UCITS) fondova koji su odobrenje za rad dobili u državi članici OECD-a</t>
  </si>
  <si>
    <t>Udjeli ili dionice u otvorenim alternativnim investicijskim fondovima koji su odobrenje za rad dobili u RH</t>
  </si>
  <si>
    <t>Udjeli  ili dionice u otvorenim alternativnim investicijskim fondovima koji su odobrenje za rad dobili u drugoj državi članici</t>
  </si>
  <si>
    <t>7.3</t>
  </si>
  <si>
    <t>Udjeli  ili dionice odgovarajućih (otvorenih alternativnih) fondova koji su odobrenje za rad dobili u državi članici OECD-a</t>
  </si>
  <si>
    <t>Dionice ili poslovni udjeli u zatvorenim alternativnim investicijskim fondovima  koji su odobrenje za rad dobili u RH</t>
  </si>
  <si>
    <t>Dionice ili poslovni udjeli u zatvorenim alternativnim investicijskim fondovima koji su odobrenje za rad dobili u drugoj državi članici</t>
  </si>
  <si>
    <t>Dionice ili poslovni udjel odgovarajućih (zatvorenih alternativnih) fondova koji su odobrenje za rad dobili u državi članici OECD-a</t>
  </si>
  <si>
    <t>8.1</t>
  </si>
  <si>
    <t>Depoziti kod kreditnih institucija sa registriranim sjedištem u RH</t>
  </si>
  <si>
    <t>8.2</t>
  </si>
  <si>
    <t>Depoziti kod kreditnih institucija sa registriranim sjedištem u drugoj državi članici</t>
  </si>
  <si>
    <t>8.3</t>
  </si>
  <si>
    <t>Depoziti kod kreditnih institucija sa registriranim sjedištem u državi članici OECD-a</t>
  </si>
  <si>
    <t xml:space="preserve">Izvedeni financijski instrumenti kojima se trguje na uređenim tržištima u smislu odredbi zakona koji uređuje tržište kapitala ili izvedenih financijskih instrumenata kojima se trguje izvan uređenih tržišta (neuvrštene OTC izvedenice) </t>
  </si>
  <si>
    <t>9.1</t>
  </si>
  <si>
    <t>Izvedeni financijski instrumenti kojima se trguje na uređenim tržištima</t>
  </si>
  <si>
    <t>9.2</t>
  </si>
  <si>
    <t xml:space="preserve">Izvedeni financijski instrumenti  kojima se trguje izvan uređenih tržišta (neuvrštene OTC izvedenice) </t>
  </si>
  <si>
    <t>Vlasništvo nekretnine i druga stvarna prava na nekretnini (pravo građenja, pravo služnosti)</t>
  </si>
  <si>
    <t>Vlasništvo nekretnine i druga stvarna prava na nekretnini u RH</t>
  </si>
  <si>
    <t>Vlasništvo nekretnine i druga stvarna prava na nekretnini u drugoj državi članici</t>
  </si>
  <si>
    <t>Vlasništvo nekretnine i druga stvarna prava na nekretnini u državi članici OECD-a</t>
  </si>
  <si>
    <t>Novac na poslovnom računu mirovinskog osiguravajućeg društva  kod kreditnih institucija</t>
  </si>
  <si>
    <t>Redni broj</t>
  </si>
  <si>
    <t>Pozicija</t>
  </si>
  <si>
    <t>Tehničke pričuve za obvezno mirovinsko osiguranje</t>
  </si>
  <si>
    <t>Imovina za pokriće tehničkih pričuva za obvezno mirovinsko osiguranje</t>
  </si>
  <si>
    <t>Obrazac MOD-PU DMO</t>
  </si>
  <si>
    <t>PREGLED ULAGANJA IMOVINE ZA POKRIĆE TEHNIČKIH PRIČUVA ZA DOBROVOLJNO MIROVINSKO OSIGURANJE</t>
  </si>
  <si>
    <t>IMOVINA ZA POKRIĆE TEHNIČKIH PRIČUVA ZA DOBROVOLJNO MIROVINSKO OSIGURANJE</t>
  </si>
  <si>
    <t>DMO-ODMF</t>
  </si>
  <si>
    <t>Imovina za pokriće tehničkih pričuva za dobrovoljno mirovinsko osiguranje</t>
  </si>
  <si>
    <t>Obrazac MOD-PU DP</t>
  </si>
  <si>
    <t>PREGLED ULAGANJA IMOVINE ZA POKRIĆE TEHNIČKIH PRIČUVA ZA DRUGE POSLOVE</t>
  </si>
  <si>
    <t>IMOVINA ZA POKRIĆE TEHNIČKIH PRIČUVA ZA DRUGE POSLOVE</t>
  </si>
  <si>
    <t xml:space="preserve">Ulaganja predviđena  posebnim propisima koji uređuju druge poslove </t>
  </si>
  <si>
    <t xml:space="preserve">Ograničenja ulaganja predviđena posebnim propisima koji uređuju druge poslove </t>
  </si>
  <si>
    <t>Ostala ulaganja</t>
  </si>
  <si>
    <t>Tehničke pričuve za druge poslove</t>
  </si>
  <si>
    <t>Obrazac MOD-PU KOS</t>
  </si>
  <si>
    <t xml:space="preserve">PREGLED ULAGANJA IMOVINE IZ KAPITALA I OSTALIH SREDSTAVA 
</t>
  </si>
  <si>
    <t>Ulaganja imovine iz kapitala i ostalih sredstava</t>
  </si>
  <si>
    <t>ULAGANJA U NEKRETNINE</t>
  </si>
  <si>
    <t>ULAGANJA U PODRUŽNICE, PRIDRUŽENA DRUŠTVA I ZAJEDNIČKE POTHVATE</t>
  </si>
  <si>
    <t xml:space="preserve">Ulaganja </t>
  </si>
  <si>
    <t xml:space="preserve">Kapital i rezerve </t>
  </si>
  <si>
    <t>Imovina za  pokriće tehničkih pričuva za obvezno mirovinsko osiguranje (MOD-PU OMO)</t>
  </si>
  <si>
    <t>Imovina za  pokriće tehničkih pričuva za dobrovoljno mirovinsko osiguranje (MOD-PU DMO)</t>
  </si>
  <si>
    <t>Imovina za  pokriće tehničkih pričuva za druge poslove (MOD-PU DP)</t>
  </si>
  <si>
    <t>obrazac A1_DugDužVP</t>
  </si>
  <si>
    <t>Dugoročni dužnički vrijednosni papiri</t>
  </si>
  <si>
    <t xml:space="preserve"> Vrsta  dugoročnog dužničkog vrijednosnog papira</t>
  </si>
  <si>
    <t xml:space="preserve">Izdavatelj  </t>
  </si>
  <si>
    <t xml:space="preserve"> Država izdavatelja</t>
  </si>
  <si>
    <t xml:space="preserve"> Oznaka izdavatelja prema evidenciji SKDD-a</t>
  </si>
  <si>
    <t xml:space="preserve"> Kreditni rejting izdavatelja</t>
  </si>
  <si>
    <t xml:space="preserve"> Nominalna vrijednost u valuti</t>
  </si>
  <si>
    <t xml:space="preserve">Jedinična cijena  u valuti </t>
  </si>
  <si>
    <t>Godišnja kamatna stopa</t>
  </si>
  <si>
    <t xml:space="preserve"> Iznos kamate u valuti</t>
  </si>
  <si>
    <t>Valuta</t>
  </si>
  <si>
    <t>Tečaj</t>
  </si>
  <si>
    <t xml:space="preserve"> Zbroj glavnice i kamata u EUR</t>
  </si>
  <si>
    <t xml:space="preserve"> Datum dospijeća</t>
  </si>
  <si>
    <t>Klasifikacija prema MSFI-u 9</t>
  </si>
  <si>
    <t xml:space="preserve"> Vrsta vrednovanja</t>
  </si>
  <si>
    <t>PU</t>
  </si>
  <si>
    <t>% PU</t>
  </si>
  <si>
    <t xml:space="preserve"> Postotak u izdanju </t>
  </si>
  <si>
    <t>Padajući izbornik:</t>
  </si>
  <si>
    <t>obrazac A2_InsTržNovca</t>
  </si>
  <si>
    <t>Instrumenti tržišta novca</t>
  </si>
  <si>
    <t xml:space="preserve"> Vrsta instrumenta tržišta novca</t>
  </si>
  <si>
    <t xml:space="preserve"> Datum kupnje</t>
  </si>
  <si>
    <t xml:space="preserve"> Cijena kupnje</t>
  </si>
  <si>
    <t xml:space="preserve"> Datum početka amortizacije</t>
  </si>
  <si>
    <t xml:space="preserve">Jedinična cijena u valuti </t>
  </si>
  <si>
    <t xml:space="preserve"> Ukupna vrijednost u EUR</t>
  </si>
  <si>
    <t xml:space="preserve"> Postotak u izdanju</t>
  </si>
  <si>
    <t>obrazac A3_Dionice</t>
  </si>
  <si>
    <t>Dionice</t>
  </si>
  <si>
    <t xml:space="preserve"> ISIN</t>
  </si>
  <si>
    <t xml:space="preserve"> Izdavatelj</t>
  </si>
  <si>
    <t xml:space="preserve"> Vrsta izdavatelja</t>
  </si>
  <si>
    <t xml:space="preserve"> Količina</t>
  </si>
  <si>
    <t>Jedinična cijena u valuti</t>
  </si>
  <si>
    <t xml:space="preserve"> Valuta</t>
  </si>
  <si>
    <t xml:space="preserve"> Tečaj</t>
  </si>
  <si>
    <t>obrazac A4_UdjeliIF</t>
  </si>
  <si>
    <t>Udjeli investicijskih fondova</t>
  </si>
  <si>
    <t>Naziv investicijskog fonda</t>
  </si>
  <si>
    <t>Vrsta investicijskog fonda</t>
  </si>
  <si>
    <t>Ulaganje investicijskog  fonda</t>
  </si>
  <si>
    <t xml:space="preserve"> Naziv društva za upravljanje</t>
  </si>
  <si>
    <t xml:space="preserve"> OIB društva za upravljanje</t>
  </si>
  <si>
    <t xml:space="preserve"> Broj udjela na dan</t>
  </si>
  <si>
    <t xml:space="preserve"> Jedinična cijena u valuti</t>
  </si>
  <si>
    <t>Postotak udjela fonda</t>
  </si>
  <si>
    <t>obrazac A5_Depoziti</t>
  </si>
  <si>
    <t xml:space="preserve">Depoziti </t>
  </si>
  <si>
    <t>Naziv kreditne institucije</t>
  </si>
  <si>
    <t>BIC - Bank International Code</t>
  </si>
  <si>
    <t xml:space="preserve"> Država sjedišta kreditne institucije</t>
  </si>
  <si>
    <t>Broj (oznaka) ugovora</t>
  </si>
  <si>
    <t>Datum sklapanja ugovora</t>
  </si>
  <si>
    <t>Ukupan broj aneksa ugovora</t>
  </si>
  <si>
    <t>Datum sklapanja zadnjeg aneksa ugovora</t>
  </si>
  <si>
    <t xml:space="preserve"> Ugovoreni iznos u valuti glavnice</t>
  </si>
  <si>
    <t xml:space="preserve">Ugovorena  kamatna stopa </t>
  </si>
  <si>
    <t xml:space="preserve"> Iznos kamata u valuti</t>
  </si>
  <si>
    <t xml:space="preserve"> Zbroj glavnice i kamate u EUR</t>
  </si>
  <si>
    <t>obrazac A6_IzvedeniFI</t>
  </si>
  <si>
    <t xml:space="preserve"> OIB druge ugovorne strane</t>
  </si>
  <si>
    <t xml:space="preserve"> BIC druge ugovorne strane</t>
  </si>
  <si>
    <t xml:space="preserve"> Država druge ugovorne strane</t>
  </si>
  <si>
    <t xml:space="preserve"> Opis</t>
  </si>
  <si>
    <t xml:space="preserve"> Ugovoreni tečaj/izvršna cijena</t>
  </si>
  <si>
    <t xml:space="preserve"> Spot tečaj/cijena</t>
  </si>
  <si>
    <t>obrazac A7_Nekretnine</t>
  </si>
  <si>
    <t>Opis nekretnine</t>
  </si>
  <si>
    <t>Adresa, mjesto</t>
  </si>
  <si>
    <t>Država</t>
  </si>
  <si>
    <t>Naziv suda, 
ZK odjel</t>
  </si>
  <si>
    <t>Naziv katastarske općine</t>
  </si>
  <si>
    <t>Broj ZK uloška</t>
  </si>
  <si>
    <t>Broj katastarske čestice</t>
  </si>
  <si>
    <t>Datum stjecanja</t>
  </si>
  <si>
    <t xml:space="preserve">Datum upisa vlasništva ili drugog stvarnog prava na nekretnini u zemljišne knjige </t>
  </si>
  <si>
    <t>Podaci o ovlaštenom sudskom procjenitelju 
(naziv, adresa)</t>
  </si>
  <si>
    <t>Datum procjene</t>
  </si>
  <si>
    <t xml:space="preserve">Trošak stjecanja u EUR </t>
  </si>
  <si>
    <t>Ispravak vrijednosti u EUR</t>
  </si>
  <si>
    <t>Obračunati prinos u razdoblju 01.01  - na dan</t>
  </si>
  <si>
    <t>Ukupna vrijednost u valuti</t>
  </si>
  <si>
    <t>Ukupna vrijednost u EUR</t>
  </si>
  <si>
    <t xml:space="preserve">Vrsta vrednovanja </t>
  </si>
  <si>
    <t>Udjel u vlasništvu nekretnine</t>
  </si>
  <si>
    <t>obrazac A8_Novac</t>
  </si>
  <si>
    <t>Novac na poslovnom računu mirovinskog osiguravajućeg društva</t>
  </si>
  <si>
    <t>Broj računa</t>
  </si>
  <si>
    <t xml:space="preserve"> Država</t>
  </si>
  <si>
    <t xml:space="preserve"> Stanje na računu u valuti</t>
  </si>
  <si>
    <t xml:space="preserve"> Kamata</t>
  </si>
  <si>
    <t xml:space="preserve"> Oznaka valute</t>
  </si>
  <si>
    <t xml:space="preserve"> Stanje na računu u EUR</t>
  </si>
  <si>
    <t>obrazac A9_PoslovniUdjeli</t>
  </si>
  <si>
    <t xml:space="preserve">Poslovni udjeli </t>
  </si>
  <si>
    <t>OIB pravne osobe</t>
  </si>
  <si>
    <t>Broj poslovnih udjela</t>
  </si>
  <si>
    <t>Jedinična vrijednost udjela u valuti</t>
  </si>
  <si>
    <t>Postotak poslovnih udjela</t>
  </si>
  <si>
    <t>obrazac A10_Zajmovi</t>
  </si>
  <si>
    <t>Zajmovi PU-KOS</t>
  </si>
  <si>
    <t>Naziv korisnika zajma</t>
  </si>
  <si>
    <t>OIB korisnika zajma</t>
  </si>
  <si>
    <t>Država korisnika zajma</t>
  </si>
  <si>
    <t>Rok povrata zajma</t>
  </si>
  <si>
    <t xml:space="preserve">Iznos odobrenog zajma u valuti </t>
  </si>
  <si>
    <t>Ugovorena  kamatna stopa u valuti</t>
  </si>
  <si>
    <t>Ukupna vrijednost  u EUR</t>
  </si>
  <si>
    <t>obrazac A11_OstalaImovina</t>
  </si>
  <si>
    <t xml:space="preserve">Ostala imovina
</t>
  </si>
  <si>
    <t xml:space="preserve"> Naziv druge strane</t>
  </si>
  <si>
    <t xml:space="preserve"> OIB druge strane</t>
  </si>
  <si>
    <t xml:space="preserve"> Država druge strane</t>
  </si>
  <si>
    <t>Vrijednost u valuti</t>
  </si>
  <si>
    <t>Obrazac MOD-VU OMO</t>
  </si>
  <si>
    <t>IZVJEŠTAJ O VALUTNOJ USKLAĐENOSTI IMOVINE ZA POKRIĆE TEHNIČKIH PRIČUVA ZA OBVEZNO MIROVINSKO OSIGURANJE</t>
  </si>
  <si>
    <t>Domaća valuta</t>
  </si>
  <si>
    <t xml:space="preserve">Strana valuta </t>
  </si>
  <si>
    <t xml:space="preserve">IMOVINA ZA POKRIĆE TEHNIČKIH PRIČUVA ZA OBVEZNO MIROVINSKO OSIGURANJE </t>
  </si>
  <si>
    <t>NOVAC NA POSLOVNOM RAČUNU</t>
  </si>
  <si>
    <t>TEHNIČKE PRIČUVE ZA OBVEZNO MIROVINSKO OSIGURANJE</t>
  </si>
  <si>
    <t>Obrazac MOD-VU DMO</t>
  </si>
  <si>
    <r>
      <t>IZVJEŠTAJ O VALUTNOJ USKLAĐENOSTI IMOVINE ZA POKRIĆE TEHNIČKIH PRIČUVA ZA DOBROVOLJNO MIROVINSKO OSIGURANJE</t>
    </r>
    <r>
      <rPr>
        <b/>
        <sz val="9"/>
        <color rgb="FFFFCC66"/>
        <rFont val="Arial"/>
        <family val="2"/>
        <charset val="238"/>
      </rPr>
      <t/>
    </r>
  </si>
  <si>
    <t>Strana valuta</t>
  </si>
  <si>
    <t xml:space="preserve">IMOVINA ZA POKRIĆE TEHNIČKIH PRIČUVA ZA DOBROVOLJNO MIROVINSKO OSIGURANJE </t>
  </si>
  <si>
    <t>TEHNIČKE PRIČUVE ZA DOBROVOLJNO MIROVINSKO OSIGURANJE</t>
  </si>
  <si>
    <t>Obrazac MOD-VU DP</t>
  </si>
  <si>
    <t>IZVJEŠTAJ O VALUTNOJ USKLAĐENOSTI IMOVINE ZA POKRIĆE TEHNIČKIH PRIČUVA ZA DRUGE POSLOVE</t>
  </si>
  <si>
    <t>TEHNIČKE PRIČUVE ZA DRUGE POSLOVE</t>
  </si>
  <si>
    <t>MOD-IFP</t>
  </si>
  <si>
    <t>MOD-ISD</t>
  </si>
  <si>
    <t>MOD-INTi</t>
  </si>
  <si>
    <t>MOD-IPK</t>
  </si>
  <si>
    <t>MOD-IFPpp</t>
  </si>
  <si>
    <t>MOD-ISDpp</t>
  </si>
  <si>
    <t>MOD-NRD(G)</t>
  </si>
  <si>
    <t>MOD-RD(G)</t>
  </si>
  <si>
    <t>IZVJEŠTAJ O VRSTAMA MIROVINSKIH PROGRAMA ODNOSNO MIROVINA</t>
  </si>
  <si>
    <t>MOD-BK(N)U</t>
  </si>
  <si>
    <t>MOD-VOM</t>
  </si>
  <si>
    <t>ISP-MOD</t>
  </si>
  <si>
    <t>IDS-MOD</t>
  </si>
  <si>
    <t>IDS-LI-MOD</t>
  </si>
  <si>
    <t>TP_MM-MOD</t>
  </si>
  <si>
    <t>IK-MOD</t>
  </si>
  <si>
    <t>GS-MOD</t>
  </si>
  <si>
    <t>AK-MOD</t>
  </si>
  <si>
    <t>MOD-IP</t>
  </si>
  <si>
    <t>MOD-PU OMO</t>
  </si>
  <si>
    <t>MOD-PU DMO</t>
  </si>
  <si>
    <t>MOD-PU DP</t>
  </si>
  <si>
    <t>MOD-PU KOS</t>
  </si>
  <si>
    <t>PREGLED ULAGANJA IMOVINE IZ KAPITALA I OSTALIH SREDSTAVA</t>
  </si>
  <si>
    <t>A1_DugDužVP</t>
  </si>
  <si>
    <t>A2_InsTržNovca</t>
  </si>
  <si>
    <t>A3_Dionice</t>
  </si>
  <si>
    <t>A4_UdjeliIF</t>
  </si>
  <si>
    <t>A5_Depoziti</t>
  </si>
  <si>
    <t>Depoziti</t>
  </si>
  <si>
    <t>A6_IzvedeniFI</t>
  </si>
  <si>
    <t>A7_Nekretnine</t>
  </si>
  <si>
    <t>A9_PoslovniUdjeli</t>
  </si>
  <si>
    <t>Poslovni udjeli</t>
  </si>
  <si>
    <t>A8_Novac</t>
  </si>
  <si>
    <t>A10_Zajmovi</t>
  </si>
  <si>
    <t>A11_OstalaImovina</t>
  </si>
  <si>
    <t>Ostala imovina</t>
  </si>
  <si>
    <t>MOD-VU DMO</t>
  </si>
  <si>
    <t>IZVJEŠTAJ O VALUTNOJ USKLAĐENOSTI IMOVINE ZA POKRIĆE TEHNIČKIH PRIČUVA ZA DOBROVOLJNO MIROVINSKO OSIGURANJE</t>
  </si>
  <si>
    <t>MOD-VU DP</t>
  </si>
  <si>
    <t>MOD-VU OMO</t>
  </si>
  <si>
    <t>020+028+029+030+031+032+033+034+035+036+037</t>
  </si>
  <si>
    <t>14+15+16+17</t>
  </si>
  <si>
    <t>04+05+13</t>
  </si>
  <si>
    <t>19+20+21</t>
  </si>
  <si>
    <t>24+25</t>
  </si>
  <si>
    <t>22+23+31</t>
  </si>
  <si>
    <t>32+33+34+35</t>
  </si>
  <si>
    <t>26+27+28+29+30</t>
  </si>
  <si>
    <t>024+025+026+027+028</t>
  </si>
  <si>
    <t>030+031+032+033+034+035</t>
  </si>
  <si>
    <t>007+011+014+015</t>
  </si>
  <si>
    <t>008+009+010</t>
  </si>
  <si>
    <t>012+013</t>
  </si>
  <si>
    <t>022+023+024</t>
  </si>
  <si>
    <t>026+027+028+029+030+031+032+033+034</t>
  </si>
  <si>
    <t>002+003+004+005</t>
  </si>
  <si>
    <t>009+010+011+012</t>
  </si>
  <si>
    <t>014+015+016+017+018</t>
  </si>
  <si>
    <t>1.8</t>
  </si>
  <si>
    <t>003+008+013</t>
  </si>
  <si>
    <t xml:space="preserve">Naziv društva: </t>
  </si>
  <si>
    <t>Adresa društva:</t>
  </si>
  <si>
    <t>LEI  oznaka društva:</t>
  </si>
  <si>
    <t>Izvještajni datum:</t>
  </si>
  <si>
    <t>Izvještajno razdoblje:</t>
  </si>
  <si>
    <t>Popis obrazaca iz godišnjeg izvješća mirovinskog osiguravajućeg društva</t>
  </si>
  <si>
    <t>Godišnje izvješće mirovinskog osiguravajućeg društva</t>
  </si>
  <si>
    <t>TD-MOD</t>
  </si>
  <si>
    <t>STATISTIČKI PODACI O TROŠKOVIMA DRUŠTVA</t>
  </si>
  <si>
    <t>ICSM-MOD</t>
  </si>
  <si>
    <t>IZVJEŠTAJ O MARŽI ZA UGOVORENU USLUGU (CSM)</t>
  </si>
  <si>
    <t>Obrazac TD-MOD</t>
  </si>
  <si>
    <t>Kategorija troškova</t>
  </si>
  <si>
    <t>pridjeljivi</t>
  </si>
  <si>
    <t>nepridjeljivi</t>
  </si>
  <si>
    <t>ukupno</t>
  </si>
  <si>
    <t>Troškovi osoblja</t>
  </si>
  <si>
    <t>Troškovi materijala i usluga</t>
  </si>
  <si>
    <t>Ostali administrativni troškovi</t>
  </si>
  <si>
    <t>Ostali osigurateljno-tehnički izdaci</t>
  </si>
  <si>
    <t>Obrazac ICSM-MOD</t>
  </si>
  <si>
    <t>Broj godina do kada se očekuje prepoznavanje profita</t>
  </si>
  <si>
    <t>Marža za ugovorenu uslugu (CSM)</t>
  </si>
  <si>
    <t>društvo</t>
  </si>
  <si>
    <t>0-1</t>
  </si>
  <si>
    <t>1-3</t>
  </si>
  <si>
    <t>3-5</t>
  </si>
  <si>
    <t>5-10</t>
  </si>
  <si>
    <t>10-15</t>
  </si>
  <si>
    <t>15-20</t>
  </si>
  <si>
    <t>&gt;20</t>
  </si>
  <si>
    <t>Vrsta izvedenice</t>
  </si>
  <si>
    <t>Vrsta vrednovanja</t>
  </si>
  <si>
    <t>Vrsta vrednovanja izvedenica</t>
  </si>
  <si>
    <t>Obvezno mirovinsko osiguranje iz čl. 9.st.1.t.1. ZMOD-a
(individualna kapitalizirana štednja člana obveznog mirovinskog fonda)</t>
  </si>
  <si>
    <t>Vrsta dugoročnih dužničkih vrijednosnih papira</t>
  </si>
  <si>
    <t>DVP-Državne, središnjih banaka i javnih međunarodnih tijela</t>
  </si>
  <si>
    <t>AMT</t>
  </si>
  <si>
    <t>Forward</t>
  </si>
  <si>
    <t>Zadnja cijena trgovanja</t>
  </si>
  <si>
    <t>Dnevna cijena obračuna (final settlement price)</t>
  </si>
  <si>
    <t>Dobrovoljno mirovinsko osiguranje iz čl. 9.st.1.t.2. i 4. ZMOD-a
(individualna kapitalizirana štednja člana otvorenog dobrovoljnog mirovinskog fonda i izravne jednokratne uplate osoba)</t>
  </si>
  <si>
    <t>DVP-Municipalne</t>
  </si>
  <si>
    <t>OSD</t>
  </si>
  <si>
    <t>Futures</t>
  </si>
  <si>
    <t>Prosječna ponderirana cijena</t>
  </si>
  <si>
    <t>Zadnja ponuda na kupnju/prodaju (BID/ASK)</t>
  </si>
  <si>
    <t>Dobrovoljno mirovinsko osiguranje iz čl. 9.st.1.t.3. ZMOD-a
(individualna kapitalizirana štednja člana zatvorenog dobrovoljnog mirovinskog fonda)</t>
  </si>
  <si>
    <t>DVP-Korporativne</t>
  </si>
  <si>
    <t>HFT</t>
  </si>
  <si>
    <t>Opcije</t>
  </si>
  <si>
    <t>Ostale cijene</t>
  </si>
  <si>
    <t>Close-out metoda</t>
  </si>
  <si>
    <t>Drugi poslovi vezani za poslove mirovinskog osiguranja iz čl. 9.st.1.t.5. ZMOD-a</t>
  </si>
  <si>
    <t>Vrsta kratkoročnih vrijednosnih papira</t>
  </si>
  <si>
    <t>Instrumenti tržišta novca - Trezorski zapis</t>
  </si>
  <si>
    <t>Ne klasificira se</t>
  </si>
  <si>
    <t>Ne klasificira se prema MSFI-u 9</t>
  </si>
  <si>
    <t>Swap</t>
  </si>
  <si>
    <t>Tehnika procjene</t>
  </si>
  <si>
    <t>Tehnike procjene</t>
  </si>
  <si>
    <t>Kapital i ostala sredstva</t>
  </si>
  <si>
    <t>Instrumenti tržišta novca - Komercijalni zapis</t>
  </si>
  <si>
    <t>Metoda amortiziranog troška</t>
  </si>
  <si>
    <t>Interventne pričuve - Obvezno mirovinsko osiguranje iz čl. 9.st.1.t.1. ZMOD-a
(individualna kapitalizirana štednja člana obveznog mirovinskog fonda)</t>
  </si>
  <si>
    <t>Instrumenti tržišta novca - Blagajnički zapis</t>
  </si>
  <si>
    <t>Metoda udjela</t>
  </si>
  <si>
    <t>IP DMO-ODMF i JUO</t>
  </si>
  <si>
    <t>Interventne pričuve - Dobrovoljno mirovinsko osiguranje iz čl. 9.st.1.t.2. i 4. ZMOD-a
(individualna kapitalizirana štednja člana otvorenog dobrovoljnog mirovinskog fonda i izravne jednokratne uplate osoba)</t>
  </si>
  <si>
    <t>Instrumenti tržišta novca - Certifikat o depozitu</t>
  </si>
  <si>
    <t>Metoda troška</t>
  </si>
  <si>
    <t>IP DMO-ZDMF</t>
  </si>
  <si>
    <t>Interventne pričuve - Dobrovoljno mirovinsko osiguranje iz čl. 9.st.1.t.3. ZMOD-a
(individualna kapitalizirana štednja člana zatvorenog dobrovoljnog mirovinskog fonda)</t>
  </si>
  <si>
    <t>Instrumenti tržišta novca - Ostalo</t>
  </si>
  <si>
    <t>KOS ostalo</t>
  </si>
  <si>
    <t>Kapital i ostala sredstva - ostalo</t>
  </si>
  <si>
    <t>Investicijski fond - UCITS</t>
  </si>
  <si>
    <t>Investicijski fond - Otvoreni AIF s javnom ponudom</t>
  </si>
  <si>
    <t>Investicijski fond - Otvoreni AIF s privatnom ponudom</t>
  </si>
  <si>
    <t>Investicijski fond - OIF s javnom ponudom (treće zemlje)</t>
  </si>
  <si>
    <t xml:space="preserve"> </t>
  </si>
  <si>
    <t>Vrsta izdavatelja - dionice</t>
  </si>
  <si>
    <t>Dionice - dioničko društvo</t>
  </si>
  <si>
    <t>Dionice - AIF</t>
  </si>
  <si>
    <t>Vrsta izdavatelja - poslovni udjeli</t>
  </si>
  <si>
    <t>Poslovni udjeli - društvo s ograničenom odgovornošću</t>
  </si>
  <si>
    <t>Poslovni udjeli - AIF</t>
  </si>
  <si>
    <t>Izvedenice</t>
  </si>
  <si>
    <t>Izvedenice - Forward</t>
  </si>
  <si>
    <t>Izvedenice - Futures</t>
  </si>
  <si>
    <t>Izvedenice - Opcije</t>
  </si>
  <si>
    <t>Izvedenice - Swap</t>
  </si>
  <si>
    <t>Izvedenice - Ostalo</t>
  </si>
  <si>
    <t>Umanjenje vrijednosti za očekivane kreditne gubitke</t>
  </si>
  <si>
    <t>001+002</t>
  </si>
  <si>
    <t>004+005</t>
  </si>
  <si>
    <t>03+04</t>
  </si>
  <si>
    <t>005+006+...+017</t>
  </si>
  <si>
    <t>002+018+033+034+035</t>
  </si>
  <si>
    <t>019+020+…+032</t>
  </si>
  <si>
    <t>053+054+…+063</t>
  </si>
  <si>
    <t>001+036+052</t>
  </si>
  <si>
    <t>064+065</t>
  </si>
  <si>
    <t>023+029</t>
  </si>
  <si>
    <t>019+022</t>
  </si>
  <si>
    <t>017+018</t>
  </si>
  <si>
    <t>015+016</t>
  </si>
  <si>
    <t>003+006+007+008+009+010+011+012+013+014</t>
  </si>
  <si>
    <t>037+038+…+051</t>
  </si>
  <si>
    <t>A12_IF_TransparentniP</t>
  </si>
  <si>
    <t>Investicijski fondovi - transparentni pristup</t>
  </si>
  <si>
    <t>IZVJEŠTAJ O ROČNOJ USKLAĐENOSTI IMOVINE ZA POKRIĆE TEHNIČKIH PRIČUVA ZA OBVEZNO MIROVINSKO OSIGURANJE</t>
  </si>
  <si>
    <t>MOD-RU OMO</t>
  </si>
  <si>
    <t>IZVJEŠTAJ O ROČNOJ USKLAĐENOSTI IMOVINE ZA POKRIĆE TEHNIČKIH PRIČUVA ZA DOBROVOLJNO MIROVINSKO OSIGURANJE</t>
  </si>
  <si>
    <t>MOD-RU DMO</t>
  </si>
  <si>
    <t>STATISTIČKI PODACI O BROJU ZAPOSLENIKA I TROŠKOVIMA</t>
  </si>
  <si>
    <t>STAT-MOD</t>
  </si>
  <si>
    <t>Oznaka</t>
  </si>
  <si>
    <t>Naziv stavke</t>
  </si>
  <si>
    <t>Broj / iznos</t>
  </si>
  <si>
    <t>Ukupan broj zaposlenih</t>
  </si>
  <si>
    <t>Broj zaposlenih u jedinicama ekvivalentnim punom radnom vremenu</t>
  </si>
  <si>
    <t>Odrađeni sati zaposlenika</t>
  </si>
  <si>
    <t>Plaće i naknade zaposlenicima</t>
  </si>
  <si>
    <t>Troškovi socijalnog osiguranja</t>
  </si>
  <si>
    <t>Plaćanja za agencijske radnike</t>
  </si>
  <si>
    <t>Vrsta prenosivog vlasničkog vrijednosnog papira</t>
  </si>
  <si>
    <t xml:space="preserve"> Vrsta izdavatelja - dionice</t>
  </si>
  <si>
    <t>Vrsta izdavatelja DVP/ITN</t>
  </si>
  <si>
    <t>Podvrsta izvedenice</t>
  </si>
  <si>
    <t>Instrument na kojem se izvedenica temelji</t>
  </si>
  <si>
    <t>Uporaba izvedenice</t>
  </si>
  <si>
    <t>Račnovodstvo zaštite prema MSFI 9</t>
  </si>
  <si>
    <t>Vrijednosni papir vezan uz inflaciju</t>
  </si>
  <si>
    <t xml:space="preserve">Imovina založena kao kolateral </t>
  </si>
  <si>
    <t xml:space="preserve">Ulaganje u povezano društvo </t>
  </si>
  <si>
    <t>Imenovana vanjska institucija za procjenu kreditnog rejtinga (ECAI)</t>
  </si>
  <si>
    <t>Sektor izdavatelja (NACE)</t>
  </si>
  <si>
    <t>Vrsta nekretnine</t>
  </si>
  <si>
    <t>Kategorija odnosne imovine investicijskog fonda</t>
  </si>
  <si>
    <t>Legenda:</t>
  </si>
  <si>
    <t>VVP uvršteni na uređeno tržište
(čl. 92.st.1.t.6. ZMOD)</t>
  </si>
  <si>
    <t>Dionički fondovi</t>
  </si>
  <si>
    <t>Republika Hrvatska</t>
  </si>
  <si>
    <t>A _ Budućnosnice (Futures)</t>
  </si>
  <si>
    <t>A1_ Dionice i indeksne budućnosnice (Equity and indeks futures)</t>
  </si>
  <si>
    <t>Roba</t>
  </si>
  <si>
    <t>Zaštita od rizika</t>
  </si>
  <si>
    <t>DA</t>
  </si>
  <si>
    <t>Standard &amp;Poor's</t>
  </si>
  <si>
    <t>A Poljoprivreda, šumarstvo i ribarstvo</t>
  </si>
  <si>
    <t>stambena</t>
  </si>
  <si>
    <t>prenosivi dužnički vrijednosni papiri iz čl.92.st.1.t.2. ZMOD</t>
  </si>
  <si>
    <t>Novo (npr. dodavanje stupaca, redaka)</t>
  </si>
  <si>
    <t>VVP primljeni u trgovanje na MTP-u 
(čl. 92.st.1.t.7. ZMOD)</t>
  </si>
  <si>
    <t>Dužnički fondovi</t>
  </si>
  <si>
    <t>Druga država članica</t>
  </si>
  <si>
    <t>B _ Opcije kupnje (Call Options)</t>
  </si>
  <si>
    <t>A2_ Kamatne budućnosnice (Interst rate futures)</t>
  </si>
  <si>
    <t>Učinkovito upravljanje imovinom</t>
  </si>
  <si>
    <t>NE</t>
  </si>
  <si>
    <t>Moody's</t>
  </si>
  <si>
    <t>B Rudarstvo i vađenje</t>
  </si>
  <si>
    <t>uredska</t>
  </si>
  <si>
    <t>prenosivi dužnički vrijednosni papiri iz čl.92.st.1.t.3. ZMOD</t>
  </si>
  <si>
    <t>Promjena (npr. promjena naziva retka/stupca)</t>
  </si>
  <si>
    <t>Nedavno izdani VVP koji nisu uvršteni na uređeno tržište u trenutku stjecanja
(čl. 92.st.1.t.8. ZMOD)</t>
  </si>
  <si>
    <t>Novčani fondovi</t>
  </si>
  <si>
    <t>Država članica OECD</t>
  </si>
  <si>
    <t>C _ Opcije prodaje (Put Options)</t>
  </si>
  <si>
    <t>A3_ Valutne budućnosnice (currency futures)</t>
  </si>
  <si>
    <t>Kamatne stope</t>
  </si>
  <si>
    <t>N/A</t>
  </si>
  <si>
    <t>Fitch Ratings</t>
  </si>
  <si>
    <t>C Prerađivačka industrija</t>
  </si>
  <si>
    <t>stambeno poslovna</t>
  </si>
  <si>
    <t>prenosivi dužnički vrijednosni papiri iz čl.92.st.1.t.4. ZMOD</t>
  </si>
  <si>
    <t>Ukinuti obrazac</t>
  </si>
  <si>
    <t>Neuvrštene pokrivene obveznice koje izdaju kreditne institucije 
(čl. 92.st.1.t.5. ZMOD)</t>
  </si>
  <si>
    <t>VVP s dugoročnom perspektivom ulaganja - neuvršteni 
(čl. 92.st.1.t.9. ZMOD)</t>
  </si>
  <si>
    <t>Nekretninski fondovi</t>
  </si>
  <si>
    <t>HNB</t>
  </si>
  <si>
    <t>D _ Ugovori o razmjeni (Swaps)</t>
  </si>
  <si>
    <t>A4_ Robne budućnosnice (Commodity futures)</t>
  </si>
  <si>
    <t>Financijski instrument</t>
  </si>
  <si>
    <t>Ostali</t>
  </si>
  <si>
    <t>D</t>
  </si>
  <si>
    <t>D Opskrba električnom energijom, plinom, parom i klimatizacijom</t>
  </si>
  <si>
    <t>industrijska</t>
  </si>
  <si>
    <t>prenosivi vlasnički vrijednosni papiri iz čl.92.st.1.t.6. ZMOD</t>
  </si>
  <si>
    <t>Novi obrazac</t>
  </si>
  <si>
    <t>Nedavno izdani DVP koji nisu uvršteni na uređeno tržište u trenutku stjecanja
(čl. 92.st.1.t.8. ZMOD)</t>
  </si>
  <si>
    <t>VVP koje izdaje ili za koje jamči EIB 
(čl. 92.st.1.t.10. ZMOD)</t>
  </si>
  <si>
    <t>Alternativni fondovi</t>
  </si>
  <si>
    <t>Središnja banka druge države članice</t>
  </si>
  <si>
    <t>E _ Unaprijedni ugovori (Forwards)</t>
  </si>
  <si>
    <t xml:space="preserve">A5_ Ostalo </t>
  </si>
  <si>
    <t>Indeks</t>
  </si>
  <si>
    <t>E</t>
  </si>
  <si>
    <t>E Opskrba vodom; uklanjanje otpadnih voda, gospodarenje otpadom te djelatnosti sanacije 
okoliša</t>
  </si>
  <si>
    <t xml:space="preserve">trgovina na malo </t>
  </si>
  <si>
    <t>depoziti</t>
  </si>
  <si>
    <t>DVP s dugoročnom perspektivom ulaganja - neuvršteni 
(čl. 92.st.1.t.9. ZMOD)</t>
  </si>
  <si>
    <t>Nedavno izdani ITN koji nisu uvršteni na uređeno tržište u trenutku stjecanja 
(čl. 92.st.1.t.8. ZMOD)</t>
  </si>
  <si>
    <t>VVP kojI služe za financiranje ili sekuritizaciju infrastrukturnih projekata na području RH
(čl. 92.st.1.t.11. ZMOD)</t>
  </si>
  <si>
    <t>Fondovi rizičkog kapitala</t>
  </si>
  <si>
    <t>Središnja banka članice OECD-a</t>
  </si>
  <si>
    <t>F _ Kreditne izvedenice (Credit derivatives)</t>
  </si>
  <si>
    <t>B1_ Dioničke i indeksne opcije (Equity and index options)</t>
  </si>
  <si>
    <t>F</t>
  </si>
  <si>
    <t>F Građevinarstvo</t>
  </si>
  <si>
    <t>lokal (ulični prostor)</t>
  </si>
  <si>
    <t>novac</t>
  </si>
  <si>
    <t>DVP koje izdaje ili za koje jamči EIB 
(čl. 92.st.1.t.10. ZMOD)</t>
  </si>
  <si>
    <t>Infrastrukturni fondovi</t>
  </si>
  <si>
    <t>Republika Hrvatska - jamac</t>
  </si>
  <si>
    <t>B2_ Obvezničke opcije (Bond options)</t>
  </si>
  <si>
    <t>G</t>
  </si>
  <si>
    <t>G Trgovina na veliko i malo; popravak motornih vozila i motocikla</t>
  </si>
  <si>
    <t>skladišni prostor</t>
  </si>
  <si>
    <t>udjeli UCITS fondova</t>
  </si>
  <si>
    <t>DVP kojI služe za financiranje ili sekuritizaciju infrastrukturnih projekata na području RH
(čl. 92.st.1.t.11. ZMOD)</t>
  </si>
  <si>
    <t>Druga država članica - jamac</t>
  </si>
  <si>
    <t>B3_ Valutne Opcije (Currency options)</t>
  </si>
  <si>
    <t>H</t>
  </si>
  <si>
    <t>H Prijevoz i skladištenje</t>
  </si>
  <si>
    <t>građevinsko zemljište</t>
  </si>
  <si>
    <t>nekretnine</t>
  </si>
  <si>
    <t>Država članica OECD - jamac</t>
  </si>
  <si>
    <t>B4_ Varanti (Warrants)</t>
  </si>
  <si>
    <t>I Smještaj te priprema i usluživanje hrane</t>
  </si>
  <si>
    <t>poljoprivredno zemljište</t>
  </si>
  <si>
    <t>izvedenice</t>
  </si>
  <si>
    <t>HNB - jamac</t>
  </si>
  <si>
    <t>B5_ Robne opcije (Commodity options)</t>
  </si>
  <si>
    <t>J</t>
  </si>
  <si>
    <t>J Informacije i komunikacije</t>
  </si>
  <si>
    <t>ostalo</t>
  </si>
  <si>
    <t>Središnja banka druge države članice - jamac</t>
  </si>
  <si>
    <t>B6_ Opcije na ugovor o razmjeni (Swaptions)</t>
  </si>
  <si>
    <t>K</t>
  </si>
  <si>
    <t>K Telekomunikacije, računalno programiranje, konzultacijske i ostale informacijske uslužne djelatnosti</t>
  </si>
  <si>
    <t>Središnja banka članice OECD-a - jamac</t>
  </si>
  <si>
    <t xml:space="preserve">B7_ Ostalo </t>
  </si>
  <si>
    <t>L</t>
  </si>
  <si>
    <t>L Financijske djelatnosti i djelatnosti osiguranja</t>
  </si>
  <si>
    <t>Javno međunarodno tijelo kojemu pipadaju jedna ili više država članica</t>
  </si>
  <si>
    <t>C1_ Dioničke i indeksne opcije (Equity and index options)</t>
  </si>
  <si>
    <t>M</t>
  </si>
  <si>
    <t>M Poslovanje nekretninama</t>
  </si>
  <si>
    <t>Javno međunarodno tijelo kojemu pipadaju jedna ili više članica OECD-a</t>
  </si>
  <si>
    <t>C 2 Obvezničke opcije (Bond options)</t>
  </si>
  <si>
    <t>N</t>
  </si>
  <si>
    <t>N Stručne znanstvene i tehničke djelatnosti</t>
  </si>
  <si>
    <t>Jedinica lokalne i područne (regionalne) samouprave u RH</t>
  </si>
  <si>
    <t>C3_ Valutne opcije (Currency options)</t>
  </si>
  <si>
    <t>O</t>
  </si>
  <si>
    <t>O Administrativne i pomoćne uslužne djelatnosti</t>
  </si>
  <si>
    <t>Jedinica lokalne i područne (regionalne) samouprave u drugoj državi članici</t>
  </si>
  <si>
    <t>C4_ Varanti (Warrants)</t>
  </si>
  <si>
    <t>P</t>
  </si>
  <si>
    <t>P Javna uprava i obrana; obvezno socijalno osiguranje</t>
  </si>
  <si>
    <t>Jedinica lokalne i područne (regionalne) samouprave u državi članici OECD-a</t>
  </si>
  <si>
    <t>C5_ Robne opcije (Commodity options)</t>
  </si>
  <si>
    <t>Q</t>
  </si>
  <si>
    <t>Q Obrazovanje</t>
  </si>
  <si>
    <t>Kreditna institucija koja ima registrirano sjedište u RH</t>
  </si>
  <si>
    <t>C6_ Opcije na ugovor o razmjeni (Swaptions)</t>
  </si>
  <si>
    <t>R</t>
  </si>
  <si>
    <t>R Djelatnosti zdravstvene zaštite i socijalne skrbi</t>
  </si>
  <si>
    <t>Kreditna institucija koja ima registrirano sjedište u drugoj državi članici</t>
  </si>
  <si>
    <t xml:space="preserve">C7_ Ostalo </t>
  </si>
  <si>
    <t xml:space="preserve">S </t>
  </si>
  <si>
    <t>S Umjetnost, sport i rekreacija</t>
  </si>
  <si>
    <t>Izdavatelj sa sjedištem u RH</t>
  </si>
  <si>
    <t>D1_ Kamatni ugovori o razmjeni (Interest rate swaps)</t>
  </si>
  <si>
    <t>T</t>
  </si>
  <si>
    <t>T Umjetnost, sport i rekreacija</t>
  </si>
  <si>
    <t>Izdavatelj sa sjedištem u drugoj državi članici</t>
  </si>
  <si>
    <t>D2 Valutni ugovori o razmjeni (Currency swaps)</t>
  </si>
  <si>
    <t>U</t>
  </si>
  <si>
    <t>U Djelatnosti kućanstava kao poslodavaca; djelatnosti kućanstava koja proizvode različitu robu i obavljaju različite usluge za vlastite potrebe</t>
  </si>
  <si>
    <t>Izdavatelj sa sjedištem u državi članici OECD-a</t>
  </si>
  <si>
    <t>D3_ Kamatno _ valutni ugovori o razmjeni (Interest rate and currency swaps)</t>
  </si>
  <si>
    <t>V Djelatnosti izvanteritorijalnih organizacija i tijela</t>
  </si>
  <si>
    <t>Europska investicijska banka</t>
  </si>
  <si>
    <t>D4_ Ugovor o razmjeni ukupnog prinosa (Total return swap)</t>
  </si>
  <si>
    <t>Europska investicijska banka - jamac</t>
  </si>
  <si>
    <t>D5_ Ugovor o razmjeni vrijednosnih papira (Security swaps)</t>
  </si>
  <si>
    <t xml:space="preserve">D6_ Ostalo </t>
  </si>
  <si>
    <t>E1_ Kamatni unaprijedni ugovor (Forward interest rate agreement)</t>
  </si>
  <si>
    <t>E2_ Valutni unaprijedni ugovor (Forward exchange rate agreement)</t>
  </si>
  <si>
    <t>E3_ Ostalo</t>
  </si>
  <si>
    <t>F1_ Ugovor o razmjeni na osnovi nasanka statusa neispunjavanja obveza (Credit default swap)</t>
  </si>
  <si>
    <t>F2_ Opcija na kreditnu maržu (Credit spread option)</t>
  </si>
  <si>
    <t>F3_ Ugovor o razmjeni kreditne marže (Credit spread swap)</t>
  </si>
  <si>
    <t>F4_ Ugovor o razmjeni ukupno prinosa (Total return swap)</t>
  </si>
  <si>
    <t>F5_ Ostalo</t>
  </si>
  <si>
    <t>Ograničenja ulaganja predviđena člankom 93. stavkom 1. Zakona o mirovinskim osiguravajućim društvima</t>
  </si>
  <si>
    <t>Neuvrštene pokrivene obveznice koje izdaju kreditne institucije koje imaju registrirano sjedište u Republici Hrvatskoj ili drugoj državi članici, a kod kojih su u skupu za pokriće stambeno potrošački krediti osigurani hipotekama, a koji ispunjavaju zahtjeve iz članka 129. Uredbe (EU) br. 575/2013 Europskog parlamenta i Vijeća od 26. lipnja 2013. o bonitetnim zahtjevima za kreditne institucije i investicijska društva i o izmjeni Uredbe (EU) br. 648/2012 (SL L 176, 27. 6. 2013.)</t>
  </si>
  <si>
    <t>izdavatelj kreditna institucija koja ima sjedište u RH</t>
  </si>
  <si>
    <t xml:space="preserve">izdavatelj kreditna institucija koja ima sjedište u drugoj državi članici </t>
  </si>
  <si>
    <t>Prenosivi vlasnički vrijednosni papiri primljeni u trgovanje na MTP-u u smislu odredbi zakona kojim se uređuje tržište kapitala, čiji je izdavatelj dioničko društvo sa sjedištem u Republici Hrvatskoj, drugoj državi članici ili državi članici OECD-a</t>
  </si>
  <si>
    <t xml:space="preserve">izdavatelj dioničko društvo sa sjedištem u drugoj državi članici </t>
  </si>
  <si>
    <t>izdavatelj dioničko društvo sa sjedištem u državi članici OECD-a</t>
  </si>
  <si>
    <t>Nedavno izdani prenosivi dužnički vrijednosni papiri, instrumenti tržišta novca i prenosivi vlasnički vrijednosni papiri koji nisu uvršteni na uređeno tržište u trenutku njihova stjecanja, čiji je izdavatelj sa sjedištem u Republici Hrvatskoj, drugoj državi članici ili državi članici OECD-a, pod određenim uvjetima.</t>
  </si>
  <si>
    <t>Prenosivi vlasnički i/ili dužnički vrijednosni papiri s dugoročnom perspektivom ulaganja, kojima se ne trguje na uređenim tržištima, MTP-u ili organiziranim trgovačkim platformama (OTP) čiji je izdavatelj sa sjedištem u Republici Hrvatskoj, drugoj državi članici ili državi članici OECD-a</t>
  </si>
  <si>
    <t>9.3</t>
  </si>
  <si>
    <t>Prenosivi vlasnički i/ili dužnički vrijednosni papiri koje izdaje ili za koje jamči Europska investicijska banka u okviru Europskog fonda za strateška ulaganja, europskih fondova za dugoročna ulaganja, europskih fondova za socijalno poduzetništvo i europskih fondova poduzetničkog kapitala</t>
  </si>
  <si>
    <t>Prenosivi vlasnički i/ili dužnički vrijednosni papiri  koji služe za financiranje ili sekuritizaciju infrastrukturnih projekata na području Republike Hrvatske, koji ne moraju biti uvršteni na uređeno tržište, odnosno primljeni u trgovanje na MTP-u, pod propisanim uvjetima</t>
  </si>
  <si>
    <t>Udjeli UCITS fondova koji su odobrenje za rad dobili u Republici Hrvatskoj ili drugoj državi članici, ili odgovarajućih otvorenih investicijskih fondova s javnom ponudom koji su odobrenje za rad dobili u državi članici OECD-a, pod uvjetom da su provođenje nadzora nad tim fondovima i razina zaštite ulagatelja istovjetni s onima propisanim zakonom kojim se uređuje osnivanje i rad otvorenih investicijskih fondova s javnom ponudom</t>
  </si>
  <si>
    <t>12.1.</t>
  </si>
  <si>
    <t>12.2</t>
  </si>
  <si>
    <t>12.3</t>
  </si>
  <si>
    <t>Udjeli ili dionice u otvorenim alternativnim investicijskim fondovima, odnosno dionice ili poslovni udjeli u zatvorenim alternativnim investicijskim fondovima koji su odobrenje za rad dobili u Republici Hrvatskoj, drugoj državi članici ili odgovarajućih fondova koji su odobrenje za rad dobili u državi članici OECD-a, pod uvjetom da su provođenje
nadzora nad tim fondovima i razina zaštite ulagatelja istovjetni s onima propisanim zakonom koje uređuje osnivanje i upravljanje alternativnim investicijskim fondovima</t>
  </si>
  <si>
    <t>13.1</t>
  </si>
  <si>
    <t>13.2</t>
  </si>
  <si>
    <t>13.3</t>
  </si>
  <si>
    <t>13.4</t>
  </si>
  <si>
    <t>13.5</t>
  </si>
  <si>
    <t>13.6</t>
  </si>
  <si>
    <t>Depoziti kod kreditnih institucija koji su povratni na zahtjev, pod uvjetom da kreditna institucija ima registrirano sjedište u Republici Hrvatskoj ili drugoj državi članici ili državi članici OECD-a, pod uvjetom da su provođenje nadzora nad tom kreditnom institucijom i razina zaštite deponenata istovjetni s onima propisanima zakonom kojim se uređuje
poslovanje kreditnih institucija</t>
  </si>
  <si>
    <t>14.1</t>
  </si>
  <si>
    <t>14.2</t>
  </si>
  <si>
    <t>14.3</t>
  </si>
  <si>
    <t>15.1.</t>
  </si>
  <si>
    <t>15.2</t>
  </si>
  <si>
    <t>Nekretnine</t>
  </si>
  <si>
    <t>16.1</t>
  </si>
  <si>
    <t>16.2</t>
  </si>
  <si>
    <t>16.3</t>
  </si>
  <si>
    <t>Druge vrste imovine proizašle iz imovine iz članka  92. stavka 1. točaka 1. do 13. Zakona o mirovinskim osiguravajućim društvima</t>
  </si>
  <si>
    <t>Ukupna ulaganja imovine za pokriće tehničkih pričuva za obvezno mirovinsko osiguranje</t>
  </si>
  <si>
    <t>21 (19-20)</t>
  </si>
  <si>
    <t>23 (21-22)</t>
  </si>
  <si>
    <t>Razlika Imovine za pokriće i tehničkih pričuva za obvezno mirovinsko osiguranje</t>
  </si>
  <si>
    <t>Ograničenja ulaganja predviđena člankom 93. stavkom 4. Zakona o mirovinskim osiguravajućim društvima</t>
  </si>
  <si>
    <t>Ukupna ulaganja imovine za pokriće tehničkih pričuva za dobrovoljno mirovinsko osiguranje</t>
  </si>
  <si>
    <t>Tehničke pričuve za dobrovoljno mirovinsko osiguranje</t>
  </si>
  <si>
    <t>Razlika Imovine za pokriće i tehničkih pričuva za dobrovoljno mirovinsko osiguranje</t>
  </si>
  <si>
    <t>Udjeli ili dionice u otvorenim alternativnim investicijskim fondovima, odnosno dionice ili poslovni udjeli u zatvorenim alternativnim investicijskim fondovima koji su odobrenje za rad dobili u Republici Hrvatskoj, drugoj državi članici ili odgovarajućih fondova koji su odobrenje za rad dobili u državi članici OECD-a, pod uvjetom da su provođenje nadzora nad tim fondovima i razina zaštite ulagatelja istovjetni s onima propisanim zakonom koje uređuje osnivanje i upravljanje alternativnim investicijskim fondovima</t>
  </si>
  <si>
    <t xml:space="preserve">Druge vrste imovine proizašle iz imovine iz  točaka 1. do 13. </t>
  </si>
  <si>
    <t>Ukupna ulaganja imovine za pokriće tehničkih pričuva za druge poslove</t>
  </si>
  <si>
    <t>Financijske obveze s osnova ulaganja imovine za pokriće tehničkih pričuva  za druge poslove</t>
  </si>
  <si>
    <t>22 (20-21)</t>
  </si>
  <si>
    <t>Imovina za pokriće tehničkih pričuva  za druge poslove</t>
  </si>
  <si>
    <t>24 (22-23)</t>
  </si>
  <si>
    <t>Razlika Imovine za pokriće i tehničkih pričuva  za druge poslove</t>
  </si>
  <si>
    <t>OSTALA IMOVINA</t>
  </si>
  <si>
    <t>Vrsta izdavatelja DVP</t>
  </si>
  <si>
    <t>Imovina založena kao kolateral</t>
  </si>
  <si>
    <t>Ulaganje u povezano društvo</t>
  </si>
  <si>
    <t>Grupa izdavatelja</t>
  </si>
  <si>
    <t>LEI oznaka grupe izdavatelja</t>
  </si>
  <si>
    <t>Nedavno izdani DVP koji nisu uvršteni na uređeno tržište u trenutku stjecanja 
(čl. 92.st.1.t.8. ZMOD)</t>
  </si>
  <si>
    <t>DVP kojI služe za financiranje ili sekuritizaciju infrastrukturnih projekata na području RH 
(čl. 92.st.1.t.11. ZMOD)</t>
  </si>
  <si>
    <t>U Djelatnosti kućanstava kao poslodavaca; djelatnosti
kućanstava koja proizvode različitu robu i obavljaju
različite usluge za vlastite potrebe</t>
  </si>
  <si>
    <t>Vrsta izdavatelja ITN</t>
  </si>
  <si>
    <t>VVP kojI služe za financiranje ili sekuritizaciju infrastrukturnih projekata
(čl. 92.st.1.t.11. ZMOD)</t>
  </si>
  <si>
    <t>Postotak u redovnom osnovnom kapitalu (CET1) kreditne institucije</t>
  </si>
  <si>
    <t>Identifikacijska oznaka izvedenice</t>
  </si>
  <si>
    <t xml:space="preserve">Naziv druge ugovorne strane </t>
  </si>
  <si>
    <t>LEI oznaka druge ugovorne strane</t>
  </si>
  <si>
    <t>Grupa druge ugovorne strane</t>
  </si>
  <si>
    <t>LEI oznaka grupe druge ugovorne strane</t>
  </si>
  <si>
    <t xml:space="preserve"> Naziv ugovora i Opis</t>
  </si>
  <si>
    <t xml:space="preserve"> Datum sklapanja ugovora (Početni datum)</t>
  </si>
  <si>
    <t>Ugovorena valuta</t>
  </si>
  <si>
    <t xml:space="preserve"> Fer vrijednost na dan</t>
  </si>
  <si>
    <t>Oznaka imovine ili obveze na kojima se izvedenica temelji</t>
  </si>
  <si>
    <t>Zamišljeni iznos izvedenice</t>
  </si>
  <si>
    <t>Pokretačka vrijednost</t>
  </si>
  <si>
    <t>Iznos odljeva u okviru ugovora o razmjeni</t>
  </si>
  <si>
    <t>Iznos priljeva u okviru ugovora o razmjeni</t>
  </si>
  <si>
    <t>Ugovoreni multiplikator</t>
  </si>
  <si>
    <t>Vrsta ugovorenog kolaterala</t>
  </si>
  <si>
    <t>Oznaka kolaterala (ISIN)</t>
  </si>
  <si>
    <t>Vrijednost kolaterala na dan</t>
  </si>
  <si>
    <t>Realizirana dobit/gubitak u razdoblju 1.1.- izvještajni datum</t>
  </si>
  <si>
    <t>Nerealizirana dobit/gubitak 1.1. - izvještajni datum</t>
  </si>
  <si>
    <t>Bruto površina nekretnine (m2)</t>
  </si>
  <si>
    <t>Ukupna površina koja se daje u zakup (m2)</t>
  </si>
  <si>
    <t>Upisani tereti</t>
  </si>
  <si>
    <t>Aktivne plombe i kratak opis zadržaja plombe</t>
  </si>
  <si>
    <t>Padajući izbornik</t>
  </si>
  <si>
    <t>Naziv društva za upravljanje</t>
  </si>
  <si>
    <t xml:space="preserve">Padajući izbornik: </t>
  </si>
  <si>
    <t>obrazac A12_IF_TransparentniP</t>
  </si>
  <si>
    <t xml:space="preserve">Investicijski fondovi - transparentni pristup
</t>
  </si>
  <si>
    <t>ISIN UCITS fonda ili drugog investicijskog fonda</t>
  </si>
  <si>
    <t>Kategorija odnosne imovine fonda</t>
  </si>
  <si>
    <r>
      <t xml:space="preserve">Država </t>
    </r>
    <r>
      <rPr>
        <b/>
        <sz val="9"/>
        <rFont val="Arial"/>
        <family val="2"/>
      </rPr>
      <t>izdavatelja / druge ugovorne strane / lokacije nekretnine</t>
    </r>
  </si>
  <si>
    <t>Ukupni iznos
(kako je iskazana u investicijskom fondu)</t>
  </si>
  <si>
    <t>RAZLIKA A - B (valutna neusklađenost)</t>
  </si>
  <si>
    <t>Obrazac MOD-RU OMO</t>
  </si>
  <si>
    <t>do 6 mjeseci</t>
  </si>
  <si>
    <t>6-12 mjeseci</t>
  </si>
  <si>
    <t>1-2 godine</t>
  </si>
  <si>
    <t>2-3 godine</t>
  </si>
  <si>
    <t>3-4 godine</t>
  </si>
  <si>
    <t>4 - 5 godina</t>
  </si>
  <si>
    <t>5-10 godina</t>
  </si>
  <si>
    <t>10-15 godina</t>
  </si>
  <si>
    <t>15-20 godina</t>
  </si>
  <si>
    <t>20 i više godina</t>
  </si>
  <si>
    <r>
      <t xml:space="preserve">Druge vrste imovine </t>
    </r>
    <r>
      <rPr>
        <sz val="10"/>
        <rFont val="Arial Narrow"/>
        <family val="2"/>
        <charset val="238"/>
      </rPr>
      <t>proizašle iz imovine iz  članka  92. stavka 1. točaka 1. do 13. Zakona o mirovinskim osiguravajućim društvima</t>
    </r>
  </si>
  <si>
    <t>RAZLIKA A - B (ročna neusklađenost)</t>
  </si>
  <si>
    <t>Obrazac MOD-RU DMO</t>
  </si>
  <si>
    <t>A3_ Valutne budućnosnice Ccurrency futures)</t>
  </si>
  <si>
    <t>Vrsta financijskog instrumenta - za obrasce MOD-NRD(G) i RD(G)</t>
  </si>
  <si>
    <t>Vrsta vrednovanja nekretnina</t>
  </si>
  <si>
    <t>Model troška</t>
  </si>
  <si>
    <t>Model fer vrijednosti</t>
  </si>
  <si>
    <t>model troška</t>
  </si>
  <si>
    <t>model fer vrijednosti</t>
  </si>
  <si>
    <t>Površina nekretnine trenutno u zakupu (m2)</t>
  </si>
  <si>
    <t>Ostale obveze i potraživanja koje ulaze u izračun imovine za pokriće tehničkih pričuva za OMO</t>
  </si>
  <si>
    <t>Ostale obveze i potraživanja koje ulaze u izračun imovine za pokriće tehničkih pričuva za DMO</t>
  </si>
  <si>
    <r>
      <t xml:space="preserve">Naziv pravne osobe / </t>
    </r>
    <r>
      <rPr>
        <b/>
        <sz val="9"/>
        <rFont val="Arial"/>
        <family val="2"/>
        <charset val="238"/>
      </rPr>
      <t>Naziv investicijskog fonda</t>
    </r>
  </si>
  <si>
    <r>
      <t xml:space="preserve">Država </t>
    </r>
    <r>
      <rPr>
        <b/>
        <sz val="9"/>
        <rFont val="Arial"/>
        <family val="2"/>
        <charset val="238"/>
      </rPr>
      <t>izdavatelja</t>
    </r>
  </si>
  <si>
    <t>004+005+006+007</t>
  </si>
  <si>
    <t>022-023</t>
  </si>
  <si>
    <t>Promjena interventnih pričuva uslijed raspodjele viška sredstava ili pokrivanja manjka</t>
  </si>
  <si>
    <t>Povećanje uslijed raspodjele viška sredstava iz ulaganja imovine za pokriće tehničkih pričuva</t>
  </si>
  <si>
    <t>Smanjenje uslijed pokrivanja manjka imovine za pokriće tehničkih pričuva</t>
  </si>
  <si>
    <t>Prijenos sredstava</t>
  </si>
  <si>
    <t xml:space="preserve">Povećanje uslijed  prijenosa sredstava s računa imovine za pokriće tehničkih pričuva </t>
  </si>
  <si>
    <t>027+036</t>
  </si>
  <si>
    <t>028+029+030+…+035</t>
  </si>
  <si>
    <t>Naknada za upravljanje imovinom za pokriće interventnih pričuva</t>
  </si>
  <si>
    <t>001+021+024+026-037</t>
  </si>
  <si>
    <t>040+045+050</t>
  </si>
  <si>
    <t>046+047+048049</t>
  </si>
  <si>
    <t>051+052+053+054+055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</si>
</sst>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#"/>
    <numFmt numFmtId="165" formatCode="_-* #,##0.00\ _k_n_-;\-* #,##0.00\ _k_n_-;_-* &quot;-&quot;??\ _k_n_-;_-@_-"/>
    <numFmt numFmtId="166" formatCode="0.0"/>
    <numFmt numFmtId="167" formatCode="#,###.00"/>
    <numFmt numFmtId="168" formatCode="#,##0.00_ ;\-#,##0.00\ "/>
    <numFmt numFmtId="169" formatCode="[$-1041A]0%"/>
    <numFmt numFmtId="170" formatCode="d/m/yyyy/"/>
    <numFmt numFmtId="171" formatCode="dd/mm/yyyy/"/>
    <numFmt numFmtId="172" formatCode="#,##0.0000"/>
    <numFmt numFmtId="173" formatCode="d/m/yyyy/;@"/>
    <numFmt numFmtId="174" formatCode="0.0%"/>
  </numFmts>
  <fonts count="8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8"/>
      <name val="Arial Narrow"/>
      <family val="2"/>
      <charset val="238"/>
    </font>
    <font>
      <sz val="10"/>
      <name val="Arial"/>
      <family val="2"/>
      <charset val="238"/>
    </font>
    <font>
      <sz val="9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 Narrow"/>
      <family val="2"/>
      <charset val="238"/>
    </font>
    <font>
      <sz val="10"/>
      <name val="Arial CE"/>
      <charset val="238"/>
    </font>
    <font>
      <i/>
      <sz val="9"/>
      <name val="Arial Narrow"/>
      <family val="2"/>
      <charset val="238"/>
    </font>
    <font>
      <sz val="11"/>
      <color theme="1"/>
      <name val="Arial"/>
      <family val="2"/>
      <charset val="238"/>
    </font>
    <font>
      <i/>
      <sz val="8"/>
      <name val="Arial Narrow"/>
      <family val="2"/>
      <charset val="238"/>
    </font>
    <font>
      <i/>
      <sz val="8"/>
      <name val="Arial"/>
      <family val="2"/>
    </font>
    <font>
      <u/>
      <sz val="9"/>
      <name val="Arial"/>
      <family val="2"/>
    </font>
    <font>
      <sz val="10"/>
      <name val="Times New Roman"/>
      <family val="1"/>
      <charset val="238"/>
    </font>
    <font>
      <b/>
      <sz val="9"/>
      <color theme="1"/>
      <name val="Arial"/>
      <family val="2"/>
    </font>
    <font>
      <sz val="11"/>
      <name val="Arial Narrow"/>
      <family val="2"/>
      <charset val="238"/>
    </font>
    <font>
      <sz val="11"/>
      <name val="Calibri"/>
      <family val="2"/>
      <scheme val="minor"/>
    </font>
    <font>
      <sz val="11"/>
      <name val="Arial"/>
      <family val="2"/>
      <charset val="238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2"/>
      <name val="Arial Narrow"/>
      <family val="2"/>
      <charset val="238"/>
    </font>
    <font>
      <sz val="7"/>
      <name val="Arial"/>
      <family val="2"/>
      <charset val="238"/>
    </font>
    <font>
      <b/>
      <i/>
      <sz val="10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2"/>
      <name val="Arial Narrow"/>
      <family val="2"/>
    </font>
    <font>
      <sz val="11"/>
      <name val="Arial"/>
      <family val="2"/>
    </font>
    <font>
      <b/>
      <sz val="11"/>
      <name val="Arial"/>
      <family val="2"/>
      <charset val="238"/>
    </font>
    <font>
      <sz val="10"/>
      <name val="Arial Narrow"/>
      <family val="2"/>
    </font>
    <font>
      <b/>
      <sz val="11"/>
      <name val="Arial Narrow"/>
      <family val="2"/>
      <charset val="238"/>
    </font>
    <font>
      <sz val="10"/>
      <color indexed="8"/>
      <name val="Arial"/>
      <family val="2"/>
      <charset val="238"/>
    </font>
    <font>
      <b/>
      <sz val="9"/>
      <color rgb="FFFFCC66"/>
      <name val="Arial"/>
      <family val="2"/>
      <charset val="238"/>
    </font>
    <font>
      <sz val="8"/>
      <name val="Arial Narrow"/>
      <family val="2"/>
    </font>
    <font>
      <b/>
      <sz val="10"/>
      <name val="Arial Narrow"/>
      <family val="2"/>
    </font>
    <font>
      <sz val="8"/>
      <color rgb="FF000000"/>
      <name val="Verdana"/>
      <family val="2"/>
    </font>
    <font>
      <sz val="11"/>
      <color rgb="FF000000"/>
      <name val="Calibri"/>
      <family val="2"/>
      <charset val="1"/>
    </font>
    <font>
      <b/>
      <sz val="11"/>
      <name val="Calibri"/>
      <family val="2"/>
      <scheme val="minor"/>
    </font>
    <font>
      <i/>
      <sz val="10"/>
      <name val="Arial Narrow"/>
      <family val="2"/>
    </font>
    <font>
      <u/>
      <sz val="11"/>
      <color theme="10"/>
      <name val="Calibri"/>
      <family val="2"/>
      <charset val="238"/>
      <scheme val="minor"/>
    </font>
    <font>
      <b/>
      <i/>
      <sz val="11"/>
      <name val="Arial Narrow"/>
      <family val="2"/>
      <charset val="238"/>
    </font>
    <font>
      <i/>
      <u/>
      <sz val="10"/>
      <name val="Arial Narrow"/>
      <family val="2"/>
      <charset val="238"/>
    </font>
    <font>
      <i/>
      <u/>
      <sz val="9"/>
      <name val="Arial"/>
      <family val="2"/>
      <charset val="238"/>
    </font>
    <font>
      <u/>
      <sz val="11"/>
      <name val="Arial Narrow"/>
      <family val="2"/>
      <charset val="238"/>
    </font>
    <font>
      <b/>
      <sz val="14"/>
      <name val="Arial Narrow"/>
      <family val="2"/>
      <charset val="238"/>
    </font>
    <font>
      <i/>
      <u/>
      <sz val="9"/>
      <name val="Arial"/>
      <family val="2"/>
    </font>
    <font>
      <sz val="11"/>
      <name val="Arial Narrow"/>
      <family val="2"/>
    </font>
    <font>
      <i/>
      <sz val="10"/>
      <name val="Arial"/>
      <family val="2"/>
      <charset val="238"/>
    </font>
    <font>
      <sz val="10"/>
      <name val="Calibri"/>
      <family val="2"/>
      <scheme val="minor"/>
    </font>
    <font>
      <i/>
      <sz val="11"/>
      <name val="Arial Narrow"/>
      <family val="2"/>
      <charset val="238"/>
    </font>
    <font>
      <i/>
      <sz val="11"/>
      <name val="Calibri"/>
      <family val="2"/>
      <scheme val="minor"/>
    </font>
    <font>
      <sz val="6"/>
      <name val="Arial Narrow"/>
      <family val="2"/>
    </font>
    <font>
      <sz val="9"/>
      <color theme="1"/>
      <name val="Arial"/>
      <family val="2"/>
      <charset val="238"/>
    </font>
    <font>
      <sz val="11"/>
      <color rgb="FFFF0000"/>
      <name val="Arial Narrow"/>
      <family val="2"/>
      <charset val="238"/>
    </font>
    <font>
      <b/>
      <sz val="11"/>
      <color rgb="FF00B050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7030A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i/>
      <sz val="10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7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9"/>
      <color theme="1"/>
      <name val="Arial Narrow"/>
      <family val="2"/>
      <charset val="238"/>
    </font>
    <font>
      <sz val="10"/>
      <color rgb="FFFF0000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1F5FB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rgb="FFFFFFFF"/>
        <bgColor rgb="FFFFFFFF"/>
      </patternFill>
    </fill>
    <fill>
      <patternFill patternType="gray0625"/>
    </fill>
    <fill>
      <patternFill patternType="solid">
        <fgColor theme="0" tint="-0.249977111117893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/>
    <xf numFmtId="0" fontId="4" fillId="0" borderId="0">
      <alignment vertical="top"/>
    </xf>
    <xf numFmtId="0" fontId="12" fillId="0" borderId="0"/>
    <xf numFmtId="0" fontId="19" fillId="0" borderId="0"/>
    <xf numFmtId="0" fontId="19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165" fontId="12" fillId="0" borderId="0" applyFont="0" applyFill="0" applyBorder="0" applyAlignment="0" applyProtection="0"/>
    <xf numFmtId="0" fontId="12" fillId="0" borderId="0">
      <alignment vertical="top"/>
    </xf>
    <xf numFmtId="9" fontId="1" fillId="0" borderId="0" applyFont="0" applyFill="0" applyBorder="0" applyAlignment="0" applyProtection="0"/>
    <xf numFmtId="0" fontId="4" fillId="0" borderId="0">
      <alignment vertical="top"/>
    </xf>
    <xf numFmtId="0" fontId="25" fillId="0" borderId="0"/>
    <xf numFmtId="0" fontId="4" fillId="0" borderId="0"/>
    <xf numFmtId="0" fontId="4" fillId="0" borderId="0">
      <alignment vertical="top"/>
    </xf>
    <xf numFmtId="0" fontId="1" fillId="0" borderId="0"/>
    <xf numFmtId="0" fontId="25" fillId="0" borderId="0"/>
    <xf numFmtId="0" fontId="12" fillId="0" borderId="0"/>
    <xf numFmtId="0" fontId="12" fillId="0" borderId="0"/>
    <xf numFmtId="0" fontId="12" fillId="0" borderId="0">
      <alignment vertical="top"/>
    </xf>
    <xf numFmtId="0" fontId="4" fillId="0" borderId="0">
      <alignment vertical="top"/>
    </xf>
    <xf numFmtId="165" fontId="1" fillId="0" borderId="0" applyFont="0" applyFill="0" applyBorder="0" applyAlignment="0" applyProtection="0"/>
    <xf numFmtId="0" fontId="44" fillId="0" borderId="0">
      <alignment vertical="top"/>
    </xf>
    <xf numFmtId="0" fontId="4" fillId="0" borderId="0">
      <alignment vertical="top"/>
    </xf>
    <xf numFmtId="0" fontId="25" fillId="0" borderId="0"/>
    <xf numFmtId="0" fontId="4" fillId="0" borderId="0">
      <alignment vertical="top"/>
    </xf>
    <xf numFmtId="0" fontId="21" fillId="0" borderId="0"/>
    <xf numFmtId="0" fontId="48" fillId="4" borderId="139" applyNumberFormat="0" applyAlignment="0" applyProtection="0">
      <alignment horizontal="left" vertical="center" indent="1"/>
    </xf>
    <xf numFmtId="0" fontId="2" fillId="0" borderId="0"/>
    <xf numFmtId="0" fontId="12" fillId="0" borderId="0">
      <alignment vertical="top"/>
    </xf>
    <xf numFmtId="0" fontId="2" fillId="0" borderId="0"/>
    <xf numFmtId="0" fontId="44" fillId="0" borderId="0">
      <alignment vertical="top"/>
    </xf>
    <xf numFmtId="0" fontId="1" fillId="0" borderId="0"/>
    <xf numFmtId="0" fontId="12" fillId="0" borderId="0">
      <alignment vertical="top"/>
    </xf>
    <xf numFmtId="0" fontId="2" fillId="0" borderId="0"/>
    <xf numFmtId="0" fontId="4" fillId="0" borderId="0">
      <alignment vertical="top"/>
    </xf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49" fillId="0" borderId="0"/>
    <xf numFmtId="0" fontId="1" fillId="0" borderId="0"/>
    <xf numFmtId="0" fontId="5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191">
    <xf numFmtId="0" fontId="0" fillId="0" borderId="0" xfId="0"/>
    <xf numFmtId="4" fontId="14" fillId="0" borderId="1" xfId="2" applyNumberFormat="1" applyFont="1" applyBorder="1" applyAlignment="1">
      <alignment horizontal="center" vertical="center" wrapText="1"/>
    </xf>
    <xf numFmtId="164" fontId="14" fillId="0" borderId="1" xfId="2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0" fillId="0" borderId="7" xfId="3" applyFont="1" applyBorder="1" applyAlignment="1" applyProtection="1">
      <alignment horizontal="left" vertical="center"/>
      <protection locked="0"/>
    </xf>
    <xf numFmtId="4" fontId="15" fillId="0" borderId="0" xfId="2" applyNumberFormat="1" applyFont="1" applyAlignment="1" applyProtection="1">
      <alignment vertical="center"/>
      <protection hidden="1"/>
    </xf>
    <xf numFmtId="0" fontId="15" fillId="0" borderId="0" xfId="2" applyFont="1" applyAlignment="1">
      <alignment vertical="center"/>
    </xf>
    <xf numFmtId="0" fontId="17" fillId="0" borderId="8" xfId="2" applyFont="1" applyBorder="1" applyAlignment="1">
      <alignment vertical="center" wrapText="1"/>
    </xf>
    <xf numFmtId="49" fontId="14" fillId="0" borderId="1" xfId="5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vertical="center" wrapText="1"/>
    </xf>
    <xf numFmtId="0" fontId="6" fillId="0" borderId="1" xfId="6" applyFont="1" applyBorder="1" applyAlignment="1" applyProtection="1">
      <alignment horizontal="left" vertical="center" wrapText="1"/>
      <protection hidden="1"/>
    </xf>
    <xf numFmtId="0" fontId="6" fillId="0" borderId="1" xfId="6" applyFont="1" applyBorder="1" applyAlignment="1" applyProtection="1">
      <alignment vertical="center"/>
      <protection hidden="1"/>
    </xf>
    <xf numFmtId="0" fontId="8" fillId="0" borderId="1" xfId="2" applyFont="1" applyBorder="1" applyAlignment="1">
      <alignment vertical="center" wrapText="1"/>
    </xf>
    <xf numFmtId="0" fontId="8" fillId="0" borderId="1" xfId="6" applyFont="1" applyBorder="1" applyAlignment="1" applyProtection="1">
      <alignment vertical="center" wrapText="1"/>
      <protection hidden="1"/>
    </xf>
    <xf numFmtId="0" fontId="8" fillId="0" borderId="1" xfId="6" applyFont="1" applyBorder="1" applyAlignment="1" applyProtection="1">
      <alignment vertical="center"/>
      <protection hidden="1"/>
    </xf>
    <xf numFmtId="0" fontId="8" fillId="0" borderId="1" xfId="6" applyFont="1" applyBorder="1" applyAlignment="1" applyProtection="1">
      <alignment horizontal="left" vertical="center" wrapText="1"/>
      <protection hidden="1"/>
    </xf>
    <xf numFmtId="0" fontId="6" fillId="0" borderId="1" xfId="6" applyFont="1" applyBorder="1" applyAlignment="1" applyProtection="1">
      <alignment vertical="center" wrapText="1"/>
      <protection hidden="1"/>
    </xf>
    <xf numFmtId="0" fontId="6" fillId="0" borderId="1" xfId="7" applyFont="1" applyBorder="1" applyAlignment="1" applyProtection="1">
      <alignment vertical="center" wrapText="1"/>
      <protection hidden="1"/>
    </xf>
    <xf numFmtId="0" fontId="7" fillId="0" borderId="1" xfId="7" applyFont="1" applyBorder="1" applyAlignment="1" applyProtection="1">
      <alignment vertical="center" wrapText="1"/>
      <protection hidden="1"/>
    </xf>
    <xf numFmtId="0" fontId="7" fillId="0" borderId="1" xfId="6" applyFont="1" applyBorder="1" applyAlignment="1" applyProtection="1">
      <alignment horizontal="left" vertical="center" wrapText="1"/>
      <protection hidden="1"/>
    </xf>
    <xf numFmtId="0" fontId="15" fillId="0" borderId="0" xfId="2" applyFont="1" applyAlignment="1">
      <alignment vertical="center" wrapText="1"/>
    </xf>
    <xf numFmtId="0" fontId="15" fillId="0" borderId="0" xfId="3" applyFont="1" applyAlignment="1" applyProtection="1">
      <alignment vertical="center"/>
      <protection locked="0"/>
    </xf>
    <xf numFmtId="0" fontId="15" fillId="0" borderId="0" xfId="2" applyFont="1" applyAlignment="1"/>
    <xf numFmtId="0" fontId="13" fillId="0" borderId="1" xfId="8" applyFont="1" applyBorder="1" applyAlignment="1">
      <alignment horizontal="center" vertical="center" wrapText="1"/>
    </xf>
    <xf numFmtId="16" fontId="8" fillId="0" borderId="1" xfId="8" quotePrefix="1" applyNumberFormat="1" applyFont="1" applyBorder="1" applyAlignment="1">
      <alignment horizontal="center" vertical="center" wrapText="1"/>
    </xf>
    <xf numFmtId="0" fontId="8" fillId="0" borderId="1" xfId="8" applyFont="1" applyBorder="1" applyAlignment="1">
      <alignment vertical="center" wrapText="1"/>
    </xf>
    <xf numFmtId="49" fontId="11" fillId="0" borderId="1" xfId="8" applyNumberFormat="1" applyFont="1" applyBorder="1" applyAlignment="1">
      <alignment horizontal="center" vertical="center" wrapText="1"/>
    </xf>
    <xf numFmtId="164" fontId="10" fillId="0" borderId="1" xfId="2" applyNumberFormat="1" applyFont="1" applyBorder="1" applyAlignment="1">
      <alignment horizontal="right" vertical="center"/>
    </xf>
    <xf numFmtId="0" fontId="13" fillId="0" borderId="0" xfId="2" applyFont="1" applyAlignment="1">
      <alignment vertical="center"/>
    </xf>
    <xf numFmtId="49" fontId="7" fillId="0" borderId="1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49" fontId="11" fillId="0" borderId="1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28" fillId="0" borderId="0" xfId="1" applyFont="1"/>
    <xf numFmtId="0" fontId="8" fillId="0" borderId="1" xfId="0" applyFont="1" applyBorder="1" applyAlignment="1">
      <alignment horizontal="left" vertical="center" wrapText="1"/>
    </xf>
    <xf numFmtId="164" fontId="10" fillId="0" borderId="11" xfId="10" applyNumberFormat="1" applyFont="1" applyFill="1" applyBorder="1" applyAlignment="1" applyProtection="1">
      <alignment horizontal="right" vertical="center"/>
      <protection locked="0"/>
    </xf>
    <xf numFmtId="0" fontId="5" fillId="0" borderId="0" xfId="13" applyFont="1" applyAlignment="1" applyProtection="1">
      <alignment horizontal="right" vertical="center" wrapText="1"/>
      <protection locked="0"/>
    </xf>
    <xf numFmtId="164" fontId="15" fillId="0" borderId="1" xfId="1" applyNumberFormat="1" applyFont="1" applyBorder="1" applyAlignment="1">
      <alignment horizontal="center" vertical="center" wrapText="1"/>
    </xf>
    <xf numFmtId="0" fontId="41" fillId="0" borderId="0" xfId="1" applyFont="1" applyAlignment="1">
      <alignment wrapText="1"/>
    </xf>
    <xf numFmtId="0" fontId="29" fillId="0" borderId="0" xfId="1" applyFont="1"/>
    <xf numFmtId="164" fontId="10" fillId="0" borderId="87" xfId="23" applyNumberFormat="1" applyFont="1" applyFill="1" applyBorder="1" applyAlignment="1" applyProtection="1">
      <alignment horizontal="right" vertical="center" wrapText="1"/>
      <protection locked="0"/>
    </xf>
    <xf numFmtId="164" fontId="10" fillId="0" borderId="89" xfId="23" applyNumberFormat="1" applyFont="1" applyFill="1" applyBorder="1" applyAlignment="1" applyProtection="1">
      <alignment horizontal="right" vertical="center"/>
      <protection locked="0"/>
    </xf>
    <xf numFmtId="164" fontId="10" fillId="0" borderId="92" xfId="23" applyNumberFormat="1" applyFont="1" applyFill="1" applyBorder="1" applyAlignment="1" applyProtection="1">
      <alignment horizontal="right" vertical="center"/>
      <protection locked="0"/>
    </xf>
    <xf numFmtId="164" fontId="10" fillId="0" borderId="89" xfId="23" applyNumberFormat="1" applyFont="1" applyFill="1" applyBorder="1" applyAlignment="1" applyProtection="1">
      <alignment horizontal="right" vertical="center"/>
    </xf>
    <xf numFmtId="164" fontId="10" fillId="0" borderId="89" xfId="23" applyNumberFormat="1" applyFont="1" applyFill="1" applyBorder="1" applyAlignment="1" applyProtection="1">
      <alignment horizontal="right" vertical="center" wrapText="1"/>
      <protection locked="0"/>
    </xf>
    <xf numFmtId="164" fontId="10" fillId="0" borderId="96" xfId="23" applyNumberFormat="1" applyFont="1" applyFill="1" applyBorder="1" applyAlignment="1" applyProtection="1">
      <alignment horizontal="right" vertical="center" wrapText="1"/>
      <protection locked="0"/>
    </xf>
    <xf numFmtId="49" fontId="7" fillId="0" borderId="1" xfId="5" applyNumberFormat="1" applyFont="1" applyBorder="1" applyAlignment="1">
      <alignment horizontal="center" vertical="center"/>
    </xf>
    <xf numFmtId="49" fontId="11" fillId="0" borderId="1" xfId="5" applyNumberFormat="1" applyFont="1" applyBorder="1" applyAlignment="1">
      <alignment horizontal="center" vertical="center" wrapText="1"/>
    </xf>
    <xf numFmtId="49" fontId="7" fillId="0" borderId="1" xfId="5" applyNumberFormat="1" applyFont="1" applyBorder="1" applyAlignment="1">
      <alignment horizontal="left" vertical="center" wrapText="1"/>
    </xf>
    <xf numFmtId="49" fontId="7" fillId="0" borderId="1" xfId="0" quotePrefix="1" applyNumberFormat="1" applyFont="1" applyBorder="1" applyAlignment="1">
      <alignment horizontal="center" vertical="center" wrapText="1"/>
    </xf>
    <xf numFmtId="49" fontId="7" fillId="0" borderId="1" xfId="4" quotePrefix="1" applyNumberFormat="1" applyFont="1" applyBorder="1" applyAlignment="1">
      <alignment horizontal="center" vertical="center" wrapText="1"/>
    </xf>
    <xf numFmtId="49" fontId="46" fillId="0" borderId="1" xfId="4" applyNumberFormat="1" applyFont="1" applyBorder="1" applyAlignment="1">
      <alignment horizontal="center" vertical="center" wrapText="1"/>
    </xf>
    <xf numFmtId="49" fontId="7" fillId="0" borderId="1" xfId="4" applyNumberFormat="1" applyFont="1" applyBorder="1" applyAlignment="1">
      <alignment horizontal="center" vertical="center" wrapText="1"/>
    </xf>
    <xf numFmtId="49" fontId="7" fillId="0" borderId="1" xfId="4" applyNumberFormat="1" applyFont="1" applyBorder="1" applyAlignment="1">
      <alignment horizontal="left" vertical="center" wrapText="1"/>
    </xf>
    <xf numFmtId="49" fontId="18" fillId="0" borderId="1" xfId="4" applyNumberFormat="1" applyFont="1" applyBorder="1" applyAlignment="1">
      <alignment horizontal="center" vertical="center" wrapText="1"/>
    </xf>
    <xf numFmtId="49" fontId="7" fillId="0" borderId="4" xfId="0" quotePrefix="1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49" fontId="7" fillId="0" borderId="1" xfId="0" quotePrefix="1" applyNumberFormat="1" applyFont="1" applyBorder="1" applyAlignment="1">
      <alignment horizontal="center" vertical="center"/>
    </xf>
    <xf numFmtId="166" fontId="18" fillId="0" borderId="1" xfId="2" quotePrefix="1" applyNumberFormat="1" applyFont="1" applyBorder="1" applyAlignment="1">
      <alignment horizontal="center" vertical="center"/>
    </xf>
    <xf numFmtId="49" fontId="18" fillId="0" borderId="1" xfId="0" quotePrefix="1" applyNumberFormat="1" applyFont="1" applyBorder="1" applyAlignment="1">
      <alignment horizontal="center" vertical="center"/>
    </xf>
    <xf numFmtId="49" fontId="7" fillId="0" borderId="1" xfId="4" quotePrefix="1" applyNumberFormat="1" applyFont="1" applyBorder="1" applyAlignment="1">
      <alignment horizontal="center" vertical="center"/>
    </xf>
    <xf numFmtId="49" fontId="18" fillId="0" borderId="1" xfId="4" quotePrefix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6" applyFont="1" applyBorder="1" applyAlignment="1" applyProtection="1">
      <alignment horizontal="right" vertical="center"/>
      <protection hidden="1"/>
    </xf>
    <xf numFmtId="164" fontId="10" fillId="0" borderId="1" xfId="19" applyNumberFormat="1" applyFont="1" applyBorder="1" applyAlignment="1" applyProtection="1">
      <alignment horizontal="right" vertical="center"/>
      <protection hidden="1"/>
    </xf>
    <xf numFmtId="164" fontId="10" fillId="0" borderId="1" xfId="10" applyNumberFormat="1" applyFont="1" applyFill="1" applyBorder="1" applyAlignment="1" applyProtection="1">
      <alignment horizontal="right" vertical="center"/>
      <protection hidden="1"/>
    </xf>
    <xf numFmtId="0" fontId="9" fillId="0" borderId="1" xfId="6" applyFont="1" applyBorder="1" applyAlignment="1" applyProtection="1">
      <alignment horizontal="center" vertical="center"/>
      <protection hidden="1"/>
    </xf>
    <xf numFmtId="0" fontId="5" fillId="0" borderId="1" xfId="6" applyFont="1" applyBorder="1" applyAlignment="1" applyProtection="1">
      <alignment horizontal="center" vertical="center"/>
      <protection hidden="1"/>
    </xf>
    <xf numFmtId="0" fontId="13" fillId="0" borderId="1" xfId="19" applyFont="1" applyBorder="1" applyAlignment="1" applyProtection="1">
      <alignment vertical="center"/>
      <protection hidden="1"/>
    </xf>
    <xf numFmtId="164" fontId="13" fillId="0" borderId="1" xfId="19" applyNumberFormat="1" applyFont="1" applyBorder="1" applyAlignment="1">
      <alignment vertical="center"/>
    </xf>
    <xf numFmtId="49" fontId="7" fillId="0" borderId="1" xfId="2" applyNumberFormat="1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</xf>
    <xf numFmtId="49" fontId="11" fillId="0" borderId="1" xfId="2" applyNumberFormat="1" applyFont="1" applyBorder="1" applyAlignment="1">
      <alignment horizontal="center" vertical="center" wrapText="1"/>
    </xf>
    <xf numFmtId="164" fontId="9" fillId="0" borderId="1" xfId="2" applyNumberFormat="1" applyFont="1" applyBorder="1" applyAlignment="1">
      <alignment horizontal="right" vertical="center"/>
    </xf>
    <xf numFmtId="164" fontId="9" fillId="0" borderId="1" xfId="0" applyNumberFormat="1" applyFont="1" applyBorder="1" applyAlignment="1">
      <alignment horizontal="right" vertical="center" wrapText="1"/>
    </xf>
    <xf numFmtId="164" fontId="9" fillId="0" borderId="1" xfId="4" applyNumberFormat="1" applyFont="1" applyBorder="1" applyAlignment="1">
      <alignment horizontal="right" vertical="center" wrapText="1"/>
    </xf>
    <xf numFmtId="164" fontId="9" fillId="0" borderId="4" xfId="0" applyNumberFormat="1" applyFont="1" applyBorder="1" applyAlignment="1">
      <alignment horizontal="right" vertical="center" wrapText="1"/>
    </xf>
    <xf numFmtId="164" fontId="9" fillId="0" borderId="1" xfId="1" applyNumberFormat="1" applyFont="1" applyBorder="1" applyAlignment="1">
      <alignment horizontal="right" vertical="center"/>
    </xf>
    <xf numFmtId="164" fontId="10" fillId="0" borderId="1" xfId="1" applyNumberFormat="1" applyFont="1" applyBorder="1" applyAlignment="1">
      <alignment horizontal="right" vertical="center"/>
    </xf>
    <xf numFmtId="164" fontId="27" fillId="0" borderId="1" xfId="1" applyNumberFormat="1" applyFont="1" applyBorder="1" applyAlignment="1">
      <alignment horizontal="right"/>
    </xf>
    <xf numFmtId="164" fontId="9" fillId="0" borderId="1" xfId="0" applyNumberFormat="1" applyFont="1" applyBorder="1" applyAlignment="1">
      <alignment horizontal="right" vertical="center"/>
    </xf>
    <xf numFmtId="164" fontId="9" fillId="0" borderId="1" xfId="2" applyNumberFormat="1" applyFont="1" applyBorder="1" applyAlignment="1">
      <alignment horizontal="right" vertical="center" wrapText="1"/>
    </xf>
    <xf numFmtId="164" fontId="10" fillId="0" borderId="1" xfId="0" applyNumberFormat="1" applyFont="1" applyBorder="1" applyAlignment="1">
      <alignment horizontal="right" vertical="center"/>
    </xf>
    <xf numFmtId="164" fontId="10" fillId="0" borderId="1" xfId="2" applyNumberFormat="1" applyFont="1" applyBorder="1" applyAlignment="1">
      <alignment horizontal="right" vertical="center" wrapText="1"/>
    </xf>
    <xf numFmtId="164" fontId="10" fillId="0" borderId="1" xfId="4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3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64" fontId="9" fillId="0" borderId="85" xfId="23" applyNumberFormat="1" applyFont="1" applyFill="1" applyBorder="1" applyAlignment="1" applyProtection="1">
      <alignment horizontal="right" vertical="center"/>
    </xf>
    <xf numFmtId="164" fontId="9" fillId="0" borderId="95" xfId="23" applyNumberFormat="1" applyFont="1" applyFill="1" applyBorder="1" applyAlignment="1" applyProtection="1">
      <alignment horizontal="right" vertical="center"/>
    </xf>
    <xf numFmtId="164" fontId="9" fillId="0" borderId="98" xfId="23" applyNumberFormat="1" applyFont="1" applyFill="1" applyBorder="1" applyAlignment="1" applyProtection="1">
      <alignment horizontal="right" vertical="center" wrapText="1"/>
    </xf>
    <xf numFmtId="164" fontId="9" fillId="0" borderId="1" xfId="2" applyNumberFormat="1" applyFont="1" applyBorder="1" applyAlignment="1">
      <alignment horizontal="center" vertical="center"/>
    </xf>
    <xf numFmtId="164" fontId="9" fillId="0" borderId="1" xfId="2" applyNumberFormat="1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left" vertical="top"/>
    </xf>
    <xf numFmtId="0" fontId="14" fillId="0" borderId="1" xfId="1" applyFont="1" applyBorder="1" applyAlignment="1">
      <alignment horizontal="center" vertical="center"/>
    </xf>
    <xf numFmtId="0" fontId="43" fillId="0" borderId="0" xfId="1" applyFont="1" applyAlignment="1">
      <alignment vertical="center"/>
    </xf>
    <xf numFmtId="0" fontId="50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41" fillId="0" borderId="0" xfId="1" applyFont="1" applyAlignment="1">
      <alignment vertical="center"/>
    </xf>
    <xf numFmtId="0" fontId="15" fillId="0" borderId="1" xfId="1" applyFont="1" applyBorder="1" applyAlignment="1">
      <alignment horizontal="center" vertical="center"/>
    </xf>
    <xf numFmtId="0" fontId="27" fillId="0" borderId="0" xfId="1" applyFont="1" applyAlignment="1">
      <alignment vertical="center"/>
    </xf>
    <xf numFmtId="0" fontId="28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29" fillId="0" borderId="0" xfId="1" applyFont="1" applyAlignment="1">
      <alignment vertical="center"/>
    </xf>
    <xf numFmtId="0" fontId="15" fillId="0" borderId="1" xfId="1" applyFont="1" applyBorder="1" applyAlignment="1">
      <alignment vertical="center" wrapText="1"/>
    </xf>
    <xf numFmtId="164" fontId="14" fillId="0" borderId="1" xfId="1" applyNumberFormat="1" applyFont="1" applyBorder="1" applyAlignment="1">
      <alignment horizontal="left" vertical="center"/>
    </xf>
    <xf numFmtId="164" fontId="9" fillId="0" borderId="1" xfId="1" applyNumberFormat="1" applyFont="1" applyBorder="1" applyAlignment="1">
      <alignment horizontal="center" vertical="center"/>
    </xf>
    <xf numFmtId="164" fontId="10" fillId="0" borderId="1" xfId="1" applyNumberFormat="1" applyFont="1" applyBorder="1" applyAlignment="1">
      <alignment vertical="center" wrapText="1"/>
    </xf>
    <xf numFmtId="164" fontId="15" fillId="0" borderId="1" xfId="1" applyNumberFormat="1" applyFont="1" applyBorder="1" applyAlignment="1">
      <alignment vertical="center"/>
    </xf>
    <xf numFmtId="164" fontId="14" fillId="0" borderId="1" xfId="1" applyNumberFormat="1" applyFont="1" applyBorder="1" applyAlignment="1">
      <alignment vertical="center"/>
    </xf>
    <xf numFmtId="0" fontId="3" fillId="0" borderId="0" xfId="2" applyFont="1" applyAlignment="1">
      <alignment wrapText="1"/>
    </xf>
    <xf numFmtId="0" fontId="3" fillId="0" borderId="123" xfId="2" applyFont="1" applyBorder="1" applyAlignment="1">
      <alignment horizontal="left" vertical="center" wrapText="1"/>
    </xf>
    <xf numFmtId="0" fontId="13" fillId="2" borderId="124" xfId="2" applyFont="1" applyFill="1" applyBorder="1" applyAlignment="1">
      <alignment horizontal="left" vertical="center" wrapText="1"/>
    </xf>
    <xf numFmtId="0" fontId="13" fillId="2" borderId="152" xfId="2" applyFont="1" applyFill="1" applyBorder="1" applyAlignment="1">
      <alignment horizontal="left" vertical="center" wrapText="1"/>
    </xf>
    <xf numFmtId="0" fontId="3" fillId="0" borderId="124" xfId="2" applyFont="1" applyBorder="1" applyAlignment="1">
      <alignment horizontal="left" vertical="center" wrapText="1"/>
    </xf>
    <xf numFmtId="0" fontId="3" fillId="0" borderId="120" xfId="2" applyFont="1" applyBorder="1" applyAlignment="1">
      <alignment horizontal="left" vertical="center" wrapText="1"/>
    </xf>
    <xf numFmtId="0" fontId="3" fillId="0" borderId="122" xfId="2" applyFont="1" applyBorder="1" applyAlignment="1">
      <alignment horizontal="left" vertical="center" wrapText="1"/>
    </xf>
    <xf numFmtId="0" fontId="3" fillId="0" borderId="0" xfId="2" applyFont="1" applyAlignment="1">
      <alignment horizontal="left" vertical="center" wrapText="1"/>
    </xf>
    <xf numFmtId="0" fontId="3" fillId="0" borderId="138" xfId="2" applyFont="1" applyBorder="1" applyAlignment="1">
      <alignment horizontal="left" vertical="center" wrapText="1"/>
    </xf>
    <xf numFmtId="0" fontId="13" fillId="0" borderId="138" xfId="2" applyFont="1" applyBorder="1" applyAlignment="1">
      <alignment horizontal="left" vertical="center" wrapText="1"/>
    </xf>
    <xf numFmtId="0" fontId="13" fillId="0" borderId="124" xfId="2" applyFont="1" applyBorder="1" applyAlignment="1">
      <alignment horizontal="left" vertical="center" wrapText="1"/>
    </xf>
    <xf numFmtId="0" fontId="13" fillId="0" borderId="152" xfId="2" applyFont="1" applyBorder="1" applyAlignment="1">
      <alignment horizontal="left" vertical="center" wrapText="1"/>
    </xf>
    <xf numFmtId="0" fontId="3" fillId="0" borderId="152" xfId="2" applyFont="1" applyBorder="1" applyAlignment="1">
      <alignment horizontal="left" vertical="center" wrapText="1"/>
    </xf>
    <xf numFmtId="0" fontId="3" fillId="0" borderId="155" xfId="2" applyFont="1" applyBorder="1" applyAlignment="1">
      <alignment horizontal="left" vertical="center" wrapText="1"/>
    </xf>
    <xf numFmtId="0" fontId="3" fillId="0" borderId="127" xfId="2" applyFont="1" applyBorder="1" applyAlignment="1">
      <alignment horizontal="left" vertical="center" wrapText="1"/>
    </xf>
    <xf numFmtId="0" fontId="3" fillId="0" borderId="156" xfId="2" applyFont="1" applyBorder="1" applyAlignment="1">
      <alignment horizontal="left" vertical="center" wrapText="1"/>
    </xf>
    <xf numFmtId="0" fontId="3" fillId="0" borderId="80" xfId="2" applyFont="1" applyBorder="1" applyAlignment="1">
      <alignment horizontal="left" vertical="center" wrapText="1"/>
    </xf>
    <xf numFmtId="9" fontId="6" fillId="0" borderId="15" xfId="44" applyFont="1" applyFill="1" applyBorder="1" applyAlignment="1" applyProtection="1">
      <alignment horizontal="right" vertical="center" wrapText="1"/>
      <protection locked="0"/>
    </xf>
    <xf numFmtId="49" fontId="11" fillId="0" borderId="1" xfId="1" applyNumberFormat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left" vertical="center" wrapText="1"/>
    </xf>
    <xf numFmtId="164" fontId="9" fillId="0" borderId="1" xfId="1" applyNumberFormat="1" applyFont="1" applyBorder="1" applyAlignment="1">
      <alignment horizontal="right" vertical="center" wrapText="1"/>
    </xf>
    <xf numFmtId="164" fontId="10" fillId="0" borderId="1" xfId="1" applyNumberFormat="1" applyFont="1" applyBorder="1" applyAlignment="1">
      <alignment horizontal="right"/>
    </xf>
    <xf numFmtId="0" fontId="29" fillId="0" borderId="0" xfId="0" applyFont="1"/>
    <xf numFmtId="0" fontId="43" fillId="0" borderId="0" xfId="0" applyFont="1"/>
    <xf numFmtId="0" fontId="27" fillId="0" borderId="0" xfId="0" applyFont="1"/>
    <xf numFmtId="0" fontId="56" fillId="0" borderId="0" xfId="43" applyFont="1" applyFill="1"/>
    <xf numFmtId="0" fontId="6" fillId="0" borderId="0" xfId="39" applyFont="1" applyAlignment="1">
      <alignment vertical="center"/>
    </xf>
    <xf numFmtId="0" fontId="10" fillId="0" borderId="0" xfId="39" applyFont="1" applyAlignment="1">
      <alignment vertical="center"/>
    </xf>
    <xf numFmtId="49" fontId="8" fillId="0" borderId="123" xfId="5" applyNumberFormat="1" applyFont="1" applyBorder="1" applyAlignment="1">
      <alignment horizontal="center" vertical="center"/>
    </xf>
    <xf numFmtId="49" fontId="8" fillId="0" borderId="23" xfId="5" applyNumberFormat="1" applyFont="1" applyBorder="1" applyAlignment="1">
      <alignment horizontal="left" vertical="center" wrapText="1"/>
    </xf>
    <xf numFmtId="2" fontId="6" fillId="0" borderId="163" xfId="2" applyNumberFormat="1" applyFont="1" applyBorder="1" applyAlignment="1" applyProtection="1">
      <alignment horizontal="right" vertical="center"/>
      <protection locked="0"/>
    </xf>
    <xf numFmtId="2" fontId="6" fillId="0" borderId="23" xfId="2" applyNumberFormat="1" applyFont="1" applyBorder="1" applyAlignment="1" applyProtection="1">
      <alignment horizontal="right" vertical="center"/>
      <protection locked="0"/>
    </xf>
    <xf numFmtId="2" fontId="6" fillId="0" borderId="124" xfId="2" applyNumberFormat="1" applyFont="1" applyBorder="1" applyAlignment="1" applyProtection="1">
      <alignment horizontal="right" vertical="center"/>
      <protection locked="0"/>
    </xf>
    <xf numFmtId="0" fontId="6" fillId="0" borderId="0" xfId="2" applyFont="1" applyAlignment="1"/>
    <xf numFmtId="49" fontId="8" fillId="0" borderId="1" xfId="5" applyNumberFormat="1" applyFont="1" applyBorder="1" applyAlignment="1">
      <alignment horizontal="center" vertical="center"/>
    </xf>
    <xf numFmtId="49" fontId="8" fillId="0" borderId="1" xfId="5" applyNumberFormat="1" applyFont="1" applyBorder="1" applyAlignment="1">
      <alignment horizontal="left" vertical="center" wrapText="1"/>
    </xf>
    <xf numFmtId="2" fontId="6" fillId="0" borderId="1" xfId="2" applyNumberFormat="1" applyFont="1" applyBorder="1" applyAlignment="1" applyProtection="1">
      <alignment horizontal="right" vertical="center"/>
      <protection locked="0"/>
    </xf>
    <xf numFmtId="2" fontId="7" fillId="0" borderId="1" xfId="2" applyNumberFormat="1" applyFont="1" applyBorder="1" applyAlignment="1">
      <alignment horizontal="right" vertical="center"/>
    </xf>
    <xf numFmtId="0" fontId="15" fillId="0" borderId="0" xfId="20" applyFont="1" applyAlignment="1" applyProtection="1">
      <alignment vertical="center"/>
      <protection locked="0"/>
    </xf>
    <xf numFmtId="0" fontId="6" fillId="0" borderId="0" xfId="20" applyFont="1" applyAlignment="1" applyProtection="1">
      <alignment vertical="center"/>
      <protection locked="0"/>
    </xf>
    <xf numFmtId="0" fontId="6" fillId="0" borderId="0" xfId="3" applyFont="1" applyAlignment="1" applyProtection="1">
      <alignment vertical="center"/>
      <protection locked="0"/>
    </xf>
    <xf numFmtId="0" fontId="6" fillId="0" borderId="0" xfId="25" applyFont="1" applyAlignment="1" applyProtection="1">
      <protection locked="0"/>
    </xf>
    <xf numFmtId="0" fontId="13" fillId="0" borderId="0" xfId="20" applyFont="1" applyAlignment="1" applyProtection="1">
      <alignment vertical="center"/>
      <protection locked="0"/>
    </xf>
    <xf numFmtId="0" fontId="13" fillId="0" borderId="0" xfId="25" applyFont="1" applyAlignment="1" applyProtection="1">
      <protection locked="0"/>
    </xf>
    <xf numFmtId="0" fontId="55" fillId="0" borderId="0" xfId="2" applyFont="1" applyAlignment="1">
      <alignment vertical="center"/>
    </xf>
    <xf numFmtId="0" fontId="54" fillId="0" borderId="0" xfId="2" applyFont="1" applyAlignment="1">
      <alignment vertical="center"/>
    </xf>
    <xf numFmtId="0" fontId="6" fillId="0" borderId="0" xfId="20" applyFont="1" applyAlignment="1" applyProtection="1">
      <alignment vertical="center" wrapText="1"/>
      <protection locked="0"/>
    </xf>
    <xf numFmtId="0" fontId="6" fillId="0" borderId="0" xfId="20" applyFont="1" applyProtection="1">
      <protection locked="0"/>
    </xf>
    <xf numFmtId="0" fontId="6" fillId="0" borderId="0" xfId="20" applyFont="1" applyAlignment="1" applyProtection="1">
      <alignment horizontal="center" vertical="center"/>
      <protection locked="0"/>
    </xf>
    <xf numFmtId="0" fontId="13" fillId="0" borderId="0" xfId="20" applyFont="1" applyAlignment="1" applyProtection="1">
      <alignment vertical="center" wrapText="1"/>
      <protection locked="0"/>
    </xf>
    <xf numFmtId="49" fontId="8" fillId="0" borderId="11" xfId="5" applyNumberFormat="1" applyFont="1" applyBorder="1" applyAlignment="1">
      <alignment horizontal="center" vertical="center"/>
    </xf>
    <xf numFmtId="49" fontId="8" fillId="0" borderId="11" xfId="5" applyNumberFormat="1" applyFont="1" applyBorder="1" applyAlignment="1">
      <alignment horizontal="left" vertical="center" wrapText="1"/>
    </xf>
    <xf numFmtId="4" fontId="6" fillId="0" borderId="11" xfId="2" applyNumberFormat="1" applyFont="1" applyBorder="1" applyAlignment="1">
      <alignment wrapText="1"/>
    </xf>
    <xf numFmtId="3" fontId="6" fillId="0" borderId="0" xfId="2" applyNumberFormat="1" applyFont="1" applyAlignment="1"/>
    <xf numFmtId="49" fontId="8" fillId="0" borderId="123" xfId="25" applyNumberFormat="1" applyFont="1" applyBorder="1" applyAlignment="1" applyProtection="1">
      <alignment horizontal="center" vertical="center"/>
      <protection hidden="1"/>
    </xf>
    <xf numFmtId="0" fontId="8" fillId="0" borderId="23" xfId="15" applyFont="1" applyBorder="1" applyAlignment="1">
      <alignment horizontal="left" vertical="center" wrapText="1" readingOrder="1"/>
    </xf>
    <xf numFmtId="4" fontId="10" fillId="0" borderId="23" xfId="15" applyNumberFormat="1" applyFont="1" applyBorder="1" applyAlignment="1" applyProtection="1">
      <alignment horizontal="right" vertical="center" wrapText="1" readingOrder="1"/>
      <protection locked="0"/>
    </xf>
    <xf numFmtId="174" fontId="6" fillId="0" borderId="23" xfId="15" applyNumberFormat="1" applyFont="1" applyBorder="1" applyAlignment="1" applyProtection="1">
      <alignment horizontal="right" vertical="center" wrapText="1" readingOrder="1"/>
      <protection locked="0"/>
    </xf>
    <xf numFmtId="174" fontId="10" fillId="0" borderId="124" xfId="25" applyNumberFormat="1" applyFont="1" applyBorder="1" applyAlignment="1" applyProtection="1">
      <alignment horizontal="right" vertical="center"/>
      <protection hidden="1"/>
    </xf>
    <xf numFmtId="174" fontId="10" fillId="0" borderId="23" xfId="15" applyNumberFormat="1" applyFont="1" applyBorder="1" applyAlignment="1" applyProtection="1">
      <alignment horizontal="right" vertical="center" wrapText="1" readingOrder="1"/>
      <protection locked="0"/>
    </xf>
    <xf numFmtId="174" fontId="10" fillId="0" borderId="124" xfId="15" applyNumberFormat="1" applyFont="1" applyBorder="1" applyAlignment="1" applyProtection="1">
      <alignment horizontal="right" vertical="center" wrapText="1" readingOrder="1"/>
      <protection locked="0"/>
    </xf>
    <xf numFmtId="0" fontId="10" fillId="0" borderId="0" xfId="2" applyFont="1" applyAlignment="1">
      <alignment vertical="center"/>
    </xf>
    <xf numFmtId="49" fontId="20" fillId="0" borderId="123" xfId="25" applyNumberFormat="1" applyFont="1" applyBorder="1" applyAlignment="1" applyProtection="1">
      <alignment horizontal="center" vertical="center"/>
      <protection hidden="1"/>
    </xf>
    <xf numFmtId="0" fontId="20" fillId="0" borderId="23" xfId="15" applyFont="1" applyBorder="1" applyAlignment="1">
      <alignment horizontal="left" vertical="center" wrapText="1" readingOrder="1"/>
    </xf>
    <xf numFmtId="0" fontId="6" fillId="0" borderId="0" xfId="2" applyFont="1" applyAlignment="1">
      <alignment vertical="center" wrapText="1"/>
    </xf>
    <xf numFmtId="0" fontId="6" fillId="0" borderId="0" xfId="2" applyFont="1" applyAlignment="1">
      <alignment horizontal="left" vertical="center" wrapText="1"/>
    </xf>
    <xf numFmtId="0" fontId="6" fillId="0" borderId="129" xfId="2" applyFont="1" applyBorder="1" applyAlignment="1">
      <alignment horizontal="center" vertical="center" wrapText="1"/>
    </xf>
    <xf numFmtId="0" fontId="6" fillId="0" borderId="124" xfId="2" applyFont="1" applyBorder="1" applyAlignment="1">
      <alignment horizontal="left" vertical="center" wrapText="1"/>
    </xf>
    <xf numFmtId="0" fontId="6" fillId="0" borderId="123" xfId="2" applyFont="1" applyBorder="1" applyAlignment="1">
      <alignment horizontal="left" vertical="center" wrapText="1"/>
    </xf>
    <xf numFmtId="0" fontId="14" fillId="0" borderId="0" xfId="2" applyFont="1" applyAlignment="1"/>
    <xf numFmtId="0" fontId="13" fillId="0" borderId="0" xfId="3" applyFont="1" applyAlignment="1" applyProtection="1">
      <alignment vertical="center"/>
      <protection locked="0"/>
    </xf>
    <xf numFmtId="0" fontId="13" fillId="0" borderId="0" xfId="3" applyFont="1" applyAlignment="1">
      <alignment vertical="center"/>
    </xf>
    <xf numFmtId="0" fontId="13" fillId="0" borderId="0" xfId="3" applyFont="1" applyAlignment="1" applyProtection="1">
      <alignment vertical="center" wrapText="1"/>
      <protection locked="0"/>
    </xf>
    <xf numFmtId="0" fontId="13" fillId="0" borderId="0" xfId="0" applyFont="1"/>
    <xf numFmtId="0" fontId="7" fillId="0" borderId="93" xfId="14" applyFont="1" applyBorder="1" applyAlignment="1" applyProtection="1">
      <alignment horizontal="center" vertical="center"/>
      <protection hidden="1"/>
    </xf>
    <xf numFmtId="0" fontId="7" fillId="0" borderId="94" xfId="14" applyFont="1" applyBorder="1" applyAlignment="1" applyProtection="1">
      <alignment vertical="center" wrapText="1"/>
      <protection hidden="1"/>
    </xf>
    <xf numFmtId="0" fontId="13" fillId="0" borderId="0" xfId="14" applyFont="1" applyAlignment="1">
      <alignment vertical="center"/>
    </xf>
    <xf numFmtId="0" fontId="13" fillId="0" borderId="0" xfId="2" applyFont="1" applyAlignment="1"/>
    <xf numFmtId="0" fontId="12" fillId="0" borderId="0" xfId="1" applyFont="1"/>
    <xf numFmtId="0" fontId="12" fillId="0" borderId="0" xfId="0" applyFont="1"/>
    <xf numFmtId="0" fontId="38" fillId="0" borderId="0" xfId="17" applyFont="1"/>
    <xf numFmtId="0" fontId="6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4" fillId="0" borderId="0" xfId="2" applyAlignment="1">
      <alignment vertical="center"/>
    </xf>
    <xf numFmtId="0" fontId="13" fillId="0" borderId="0" xfId="6" applyFont="1"/>
    <xf numFmtId="0" fontId="54" fillId="0" borderId="0" xfId="2" applyFont="1" applyAlignment="1">
      <alignment horizontal="left" vertical="top" wrapText="1"/>
    </xf>
    <xf numFmtId="0" fontId="13" fillId="0" borderId="0" xfId="6" applyFont="1" applyAlignment="1">
      <alignment vertical="center"/>
    </xf>
    <xf numFmtId="0" fontId="13" fillId="0" borderId="0" xfId="6" applyFont="1" applyProtection="1">
      <protection locked="0"/>
    </xf>
    <xf numFmtId="0" fontId="13" fillId="0" borderId="0" xfId="6" applyFont="1" applyAlignment="1" applyProtection="1">
      <alignment vertical="center"/>
      <protection locked="0"/>
    </xf>
    <xf numFmtId="49" fontId="6" fillId="0" borderId="1" xfId="8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vertical="center" wrapText="1"/>
    </xf>
    <xf numFmtId="0" fontId="5" fillId="0" borderId="0" xfId="2" applyFont="1" applyAlignment="1">
      <alignment vertical="center"/>
    </xf>
    <xf numFmtId="49" fontId="6" fillId="0" borderId="1" xfId="5" applyNumberFormat="1" applyFont="1" applyBorder="1" applyAlignment="1">
      <alignment horizontal="center" vertical="center"/>
    </xf>
    <xf numFmtId="49" fontId="6" fillId="0" borderId="1" xfId="2" quotePrefix="1" applyNumberFormat="1" applyFont="1" applyBorder="1" applyAlignment="1">
      <alignment horizontal="center" vertical="center"/>
    </xf>
    <xf numFmtId="0" fontId="27" fillId="0" borderId="0" xfId="30" applyFont="1" applyAlignment="1">
      <alignment vertical="center"/>
    </xf>
    <xf numFmtId="0" fontId="57" fillId="0" borderId="0" xfId="40" applyFont="1" applyAlignment="1">
      <alignment vertical="center"/>
    </xf>
    <xf numFmtId="0" fontId="43" fillId="0" borderId="0" xfId="30" applyFont="1" applyAlignment="1">
      <alignment vertical="center"/>
    </xf>
    <xf numFmtId="0" fontId="7" fillId="0" borderId="140" xfId="30" applyFont="1" applyBorder="1" applyAlignment="1">
      <alignment vertical="center"/>
    </xf>
    <xf numFmtId="0" fontId="6" fillId="0" borderId="0" xfId="30" applyFont="1" applyAlignment="1">
      <alignment vertical="center"/>
    </xf>
    <xf numFmtId="49" fontId="7" fillId="0" borderId="140" xfId="30" applyNumberFormat="1" applyFont="1" applyBorder="1" applyAlignment="1">
      <alignment horizontal="right" vertical="center"/>
    </xf>
    <xf numFmtId="173" fontId="7" fillId="0" borderId="140" xfId="30" applyNumberFormat="1" applyFont="1" applyBorder="1" applyAlignment="1">
      <alignment vertical="center"/>
    </xf>
    <xf numFmtId="0" fontId="35" fillId="0" borderId="0" xfId="40" applyFont="1" applyAlignment="1">
      <alignment horizontal="center" vertical="center" wrapText="1"/>
    </xf>
    <xf numFmtId="0" fontId="27" fillId="0" borderId="0" xfId="41" applyFont="1" applyAlignment="1">
      <alignment horizontal="center" vertical="center"/>
    </xf>
    <xf numFmtId="0" fontId="35" fillId="0" borderId="0" xfId="40" applyFont="1" applyAlignment="1">
      <alignment horizontal="left" vertical="center"/>
    </xf>
    <xf numFmtId="0" fontId="15" fillId="0" borderId="69" xfId="1" applyFont="1" applyBorder="1" applyAlignment="1">
      <alignment horizontal="center" vertical="center" wrapText="1"/>
    </xf>
    <xf numFmtId="0" fontId="15" fillId="0" borderId="61" xfId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right" vertical="center"/>
    </xf>
    <xf numFmtId="0" fontId="7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left" vertical="center" wrapText="1"/>
    </xf>
    <xf numFmtId="164" fontId="10" fillId="0" borderId="1" xfId="1" applyNumberFormat="1" applyFont="1" applyBorder="1" applyAlignment="1">
      <alignment horizontal="right" vertical="center" wrapText="1"/>
    </xf>
    <xf numFmtId="0" fontId="8" fillId="0" borderId="1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164" fontId="20" fillId="0" borderId="1" xfId="1" applyNumberFormat="1" applyFont="1" applyBorder="1" applyAlignment="1">
      <alignment horizontal="right" vertical="center"/>
    </xf>
    <xf numFmtId="164" fontId="20" fillId="0" borderId="1" xfId="1" applyNumberFormat="1" applyFont="1" applyBorder="1" applyAlignment="1">
      <alignment horizontal="right"/>
    </xf>
    <xf numFmtId="164" fontId="62" fillId="0" borderId="1" xfId="1" applyNumberFormat="1" applyFont="1" applyBorder="1" applyAlignment="1">
      <alignment horizontal="right"/>
    </xf>
    <xf numFmtId="0" fontId="8" fillId="0" borderId="1" xfId="1" quotePrefix="1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20" fillId="0" borderId="0" xfId="1" applyFont="1" applyAlignment="1">
      <alignment vertical="center"/>
    </xf>
    <xf numFmtId="0" fontId="14" fillId="0" borderId="4" xfId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9" fontId="18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7" fillId="0" borderId="1" xfId="1" quotePrefix="1" applyFont="1" applyBorder="1" applyAlignment="1">
      <alignment horizontal="center" vertical="center" wrapText="1"/>
    </xf>
    <xf numFmtId="164" fontId="11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/>
    </xf>
    <xf numFmtId="49" fontId="7" fillId="0" borderId="1" xfId="1" applyNumberFormat="1" applyFont="1" applyBorder="1" applyAlignment="1">
      <alignment horizontal="center" vertical="center"/>
    </xf>
    <xf numFmtId="0" fontId="7" fillId="0" borderId="6" xfId="1" applyFont="1" applyBorder="1" applyAlignment="1">
      <alignment horizontal="left" vertical="center" wrapText="1"/>
    </xf>
    <xf numFmtId="164" fontId="9" fillId="0" borderId="0" xfId="1" applyNumberFormat="1" applyFont="1" applyAlignment="1">
      <alignment horizontal="right" vertical="center" wrapText="1"/>
    </xf>
    <xf numFmtId="0" fontId="7" fillId="0" borderId="1" xfId="1" applyFont="1" applyBorder="1" applyAlignment="1">
      <alignment horizontal="left" vertical="top" wrapText="1"/>
    </xf>
    <xf numFmtId="0" fontId="15" fillId="0" borderId="0" xfId="6" applyFont="1" applyAlignment="1" applyProtection="1">
      <alignment vertical="center"/>
      <protection hidden="1"/>
    </xf>
    <xf numFmtId="0" fontId="16" fillId="0" borderId="0" xfId="39" applyFont="1" applyAlignment="1" applyProtection="1">
      <alignment horizontal="right" vertical="center"/>
      <protection locked="0"/>
    </xf>
    <xf numFmtId="0" fontId="6" fillId="0" borderId="0" xfId="39" applyFont="1" applyAlignment="1" applyProtection="1">
      <alignment vertical="center"/>
      <protection locked="0"/>
    </xf>
    <xf numFmtId="0" fontId="16" fillId="0" borderId="0" xfId="39" applyFont="1" applyAlignment="1" applyProtection="1">
      <alignment vertical="center"/>
      <protection locked="0"/>
    </xf>
    <xf numFmtId="0" fontId="35" fillId="0" borderId="0" xfId="39" applyFont="1" applyAlignment="1" applyProtection="1">
      <alignment vertical="center"/>
      <protection locked="0"/>
    </xf>
    <xf numFmtId="0" fontId="35" fillId="0" borderId="0" xfId="39" applyFont="1" applyAlignment="1" applyProtection="1">
      <alignment horizontal="right" vertical="center"/>
      <protection locked="0"/>
    </xf>
    <xf numFmtId="0" fontId="27" fillId="0" borderId="0" xfId="39" quotePrefix="1" applyFont="1" applyAlignment="1" applyProtection="1">
      <alignment vertical="center"/>
      <protection locked="0"/>
    </xf>
    <xf numFmtId="0" fontId="53" fillId="0" borderId="0" xfId="39" quotePrefix="1" applyFont="1" applyAlignment="1">
      <alignment vertical="center"/>
    </xf>
    <xf numFmtId="0" fontId="35" fillId="0" borderId="0" xfId="39" applyFont="1" applyAlignment="1">
      <alignment horizontal="centerContinuous" vertical="center"/>
    </xf>
    <xf numFmtId="0" fontId="6" fillId="0" borderId="0" xfId="39" applyFont="1" applyAlignment="1">
      <alignment horizontal="centerContinuous" vertical="center"/>
    </xf>
    <xf numFmtId="0" fontId="8" fillId="0" borderId="0" xfId="39" applyFont="1" applyAlignment="1">
      <alignment horizontal="right" vertical="center"/>
    </xf>
    <xf numFmtId="0" fontId="7" fillId="0" borderId="116" xfId="30" applyFont="1" applyBorder="1" applyAlignment="1">
      <alignment horizontal="center" vertical="center"/>
    </xf>
    <xf numFmtId="0" fontId="7" fillId="0" borderId="94" xfId="30" applyFont="1" applyBorder="1" applyAlignment="1">
      <alignment horizontal="center" vertical="center"/>
    </xf>
    <xf numFmtId="0" fontId="7" fillId="0" borderId="128" xfId="30" applyFont="1" applyBorder="1" applyAlignment="1">
      <alignment horizontal="center" vertical="center"/>
    </xf>
    <xf numFmtId="0" fontId="6" fillId="0" borderId="0" xfId="39" applyFont="1" applyProtection="1">
      <alignment vertical="top"/>
      <protection locked="0"/>
    </xf>
    <xf numFmtId="164" fontId="6" fillId="0" borderId="0" xfId="39" applyNumberFormat="1" applyFont="1" applyAlignment="1" applyProtection="1">
      <protection locked="0"/>
    </xf>
    <xf numFmtId="164" fontId="6" fillId="0" borderId="0" xfId="39" applyNumberFormat="1" applyFont="1" applyAlignment="1" applyProtection="1">
      <alignment vertical="center"/>
      <protection locked="0"/>
    </xf>
    <xf numFmtId="0" fontId="6" fillId="0" borderId="0" xfId="39" applyFont="1">
      <alignment vertical="top"/>
    </xf>
    <xf numFmtId="0" fontId="10" fillId="0" borderId="23" xfId="30" applyFont="1" applyBorder="1" applyAlignment="1">
      <alignment horizontal="center" vertical="center"/>
    </xf>
    <xf numFmtId="0" fontId="10" fillId="0" borderId="23" xfId="30" applyFont="1" applyBorder="1" applyAlignment="1">
      <alignment vertical="center"/>
    </xf>
    <xf numFmtId="0" fontId="27" fillId="0" borderId="16" xfId="30" applyFont="1" applyBorder="1" applyAlignment="1">
      <alignment vertical="center"/>
    </xf>
    <xf numFmtId="0" fontId="27" fillId="0" borderId="124" xfId="30" applyFont="1" applyBorder="1" applyAlignment="1">
      <alignment vertical="center"/>
    </xf>
    <xf numFmtId="0" fontId="15" fillId="0" borderId="0" xfId="18" applyFont="1" applyAlignment="1">
      <alignment vertical="center"/>
    </xf>
    <xf numFmtId="0" fontId="14" fillId="0" borderId="0" xfId="2" applyFont="1" applyAlignment="1" applyProtection="1">
      <alignment horizontal="right" vertical="center"/>
      <protection locked="0"/>
    </xf>
    <xf numFmtId="0" fontId="15" fillId="0" borderId="0" xfId="6" applyFont="1" applyAlignment="1" applyProtection="1">
      <alignment vertical="center" wrapText="1"/>
      <protection locked="0"/>
    </xf>
    <xf numFmtId="0" fontId="14" fillId="0" borderId="0" xfId="6" applyFont="1" applyAlignment="1" applyProtection="1">
      <alignment vertical="center" wrapText="1"/>
      <protection locked="0"/>
    </xf>
    <xf numFmtId="0" fontId="15" fillId="0" borderId="0" xfId="6" applyFont="1" applyAlignment="1">
      <alignment vertical="center" wrapText="1"/>
    </xf>
    <xf numFmtId="0" fontId="12" fillId="0" borderId="0" xfId="2" applyFont="1" applyAlignment="1">
      <alignment vertical="center"/>
    </xf>
    <xf numFmtId="0" fontId="14" fillId="0" borderId="0" xfId="2" applyFont="1" applyAlignment="1" applyProtection="1">
      <alignment vertical="center" wrapText="1"/>
      <protection hidden="1"/>
    </xf>
    <xf numFmtId="0" fontId="14" fillId="0" borderId="0" xfId="2" applyFont="1" applyAlignment="1">
      <alignment vertical="center" wrapText="1"/>
    </xf>
    <xf numFmtId="0" fontId="14" fillId="0" borderId="0" xfId="2" applyFont="1" applyAlignment="1">
      <alignment vertical="center"/>
    </xf>
    <xf numFmtId="0" fontId="8" fillId="0" borderId="0" xfId="2" applyFont="1" applyAlignment="1" applyProtection="1">
      <alignment horizontal="right"/>
      <protection hidden="1"/>
    </xf>
    <xf numFmtId="0" fontId="7" fillId="0" borderId="116" xfId="2" applyFont="1" applyBorder="1" applyAlignment="1">
      <alignment horizontal="center" vertical="center" wrapText="1"/>
    </xf>
    <xf numFmtId="0" fontId="7" fillId="0" borderId="94" xfId="2" applyFont="1" applyBorder="1" applyAlignment="1">
      <alignment horizontal="center" vertical="center" wrapText="1"/>
    </xf>
    <xf numFmtId="0" fontId="7" fillId="0" borderId="137" xfId="2" applyFont="1" applyBorder="1" applyAlignment="1">
      <alignment horizontal="center" vertical="center" wrapText="1"/>
    </xf>
    <xf numFmtId="16" fontId="7" fillId="0" borderId="94" xfId="2" applyNumberFormat="1" applyFont="1" applyBorder="1" applyAlignment="1">
      <alignment horizontal="center" vertical="center" wrapText="1"/>
    </xf>
    <xf numFmtId="0" fontId="7" fillId="0" borderId="94" xfId="2" applyFont="1" applyBorder="1" applyAlignment="1">
      <alignment horizontal="center" vertical="center"/>
    </xf>
    <xf numFmtId="0" fontId="7" fillId="0" borderId="128" xfId="2" applyFont="1" applyBorder="1" applyAlignment="1">
      <alignment horizontal="center" vertical="center"/>
    </xf>
    <xf numFmtId="0" fontId="6" fillId="0" borderId="116" xfId="2" applyFont="1" applyBorder="1" applyAlignment="1">
      <alignment horizontal="center" vertical="center"/>
    </xf>
    <xf numFmtId="0" fontId="6" fillId="0" borderId="94" xfId="2" applyFont="1" applyBorder="1" applyAlignment="1">
      <alignment horizontal="center" vertical="center" wrapText="1"/>
    </xf>
    <xf numFmtId="0" fontId="6" fillId="0" borderId="137" xfId="2" applyFont="1" applyBorder="1" applyAlignment="1">
      <alignment horizontal="center" vertical="center" wrapText="1"/>
    </xf>
    <xf numFmtId="0" fontId="6" fillId="0" borderId="94" xfId="2" applyFont="1" applyBorder="1" applyAlignment="1">
      <alignment horizontal="center"/>
    </xf>
    <xf numFmtId="0" fontId="6" fillId="0" borderId="94" xfId="2" applyFont="1" applyBorder="1" applyAlignment="1">
      <alignment horizontal="center" vertical="center"/>
    </xf>
    <xf numFmtId="0" fontId="6" fillId="0" borderId="128" xfId="2" applyFont="1" applyBorder="1" applyAlignment="1">
      <alignment horizontal="center"/>
    </xf>
    <xf numFmtId="0" fontId="36" fillId="0" borderId="0" xfId="2" applyFont="1" applyAlignment="1">
      <alignment horizontal="center"/>
    </xf>
    <xf numFmtId="49" fontId="7" fillId="0" borderId="123" xfId="5" applyNumberFormat="1" applyFont="1" applyBorder="1" applyAlignment="1">
      <alignment horizontal="center" vertical="center" wrapText="1"/>
    </xf>
    <xf numFmtId="49" fontId="7" fillId="0" borderId="23" xfId="5" applyNumberFormat="1" applyFont="1" applyBorder="1" applyAlignment="1">
      <alignment horizontal="left" vertical="center" wrapText="1"/>
    </xf>
    <xf numFmtId="2" fontId="7" fillId="0" borderId="168" xfId="2" applyNumberFormat="1" applyFont="1" applyBorder="1" applyAlignment="1">
      <alignment horizontal="right" vertical="center"/>
    </xf>
    <xf numFmtId="2" fontId="7" fillId="0" borderId="121" xfId="2" applyNumberFormat="1" applyFont="1" applyBorder="1" applyAlignment="1">
      <alignment horizontal="right" vertical="center"/>
    </xf>
    <xf numFmtId="2" fontId="7" fillId="0" borderId="122" xfId="2" applyNumberFormat="1" applyFont="1" applyBorder="1" applyAlignment="1">
      <alignment horizontal="right" vertical="center"/>
    </xf>
    <xf numFmtId="49" fontId="7" fillId="0" borderId="123" xfId="5" applyNumberFormat="1" applyFont="1" applyBorder="1" applyAlignment="1">
      <alignment horizontal="center" vertical="center"/>
    </xf>
    <xf numFmtId="0" fontId="7" fillId="0" borderId="23" xfId="2" applyFont="1" applyBorder="1" applyAlignment="1">
      <alignment vertical="center" wrapText="1"/>
    </xf>
    <xf numFmtId="49" fontId="37" fillId="0" borderId="23" xfId="5" applyNumberFormat="1" applyFont="1" applyBorder="1" applyAlignment="1">
      <alignment horizontal="left" vertical="center" wrapText="1"/>
    </xf>
    <xf numFmtId="0" fontId="7" fillId="0" borderId="123" xfId="5" applyFont="1" applyBorder="1" applyAlignment="1">
      <alignment horizontal="center" vertical="center"/>
    </xf>
    <xf numFmtId="49" fontId="8" fillId="0" borderId="123" xfId="5" applyNumberFormat="1" applyFont="1" applyBorder="1" applyAlignment="1">
      <alignment horizontal="center" vertical="center" wrapText="1"/>
    </xf>
    <xf numFmtId="0" fontId="7" fillId="0" borderId="23" xfId="2" applyFont="1" applyBorder="1" applyAlignment="1"/>
    <xf numFmtId="0" fontId="7" fillId="0" borderId="23" xfId="2" applyFont="1" applyBorder="1" applyAlignment="1">
      <alignment wrapText="1"/>
    </xf>
    <xf numFmtId="2" fontId="7" fillId="0" borderId="163" xfId="2" applyNumberFormat="1" applyFont="1" applyBorder="1" applyAlignment="1">
      <alignment horizontal="right" vertical="center"/>
    </xf>
    <xf numFmtId="2" fontId="7" fillId="0" borderId="23" xfId="2" applyNumberFormat="1" applyFont="1" applyBorder="1" applyAlignment="1">
      <alignment horizontal="right" vertical="center"/>
    </xf>
    <xf numFmtId="2" fontId="7" fillId="0" borderId="124" xfId="2" applyNumberFormat="1" applyFont="1" applyBorder="1" applyAlignment="1">
      <alignment horizontal="right" vertical="center"/>
    </xf>
    <xf numFmtId="49" fontId="7" fillId="0" borderId="80" xfId="5" applyNumberFormat="1" applyFont="1" applyBorder="1" applyAlignment="1">
      <alignment horizontal="center" vertical="center" wrapText="1"/>
    </xf>
    <xf numFmtId="0" fontId="7" fillId="0" borderId="18" xfId="2" applyFont="1" applyBorder="1" applyAlignment="1">
      <alignment vertical="center" wrapText="1"/>
    </xf>
    <xf numFmtId="2" fontId="7" fillId="0" borderId="162" xfId="2" applyNumberFormat="1" applyFont="1" applyBorder="1" applyAlignment="1">
      <alignment horizontal="right" vertical="center"/>
    </xf>
    <xf numFmtId="2" fontId="7" fillId="0" borderId="18" xfId="2" applyNumberFormat="1" applyFont="1" applyBorder="1" applyAlignment="1">
      <alignment horizontal="right" vertical="center"/>
    </xf>
    <xf numFmtId="2" fontId="7" fillId="0" borderId="127" xfId="2" applyNumberFormat="1" applyFont="1" applyBorder="1" applyAlignment="1">
      <alignment horizontal="right" vertical="center"/>
    </xf>
    <xf numFmtId="164" fontId="15" fillId="0" borderId="0" xfId="15" applyNumberFormat="1" applyFont="1" applyAlignment="1" applyProtection="1">
      <alignment horizontal="right" vertical="center" wrapText="1" readingOrder="1"/>
      <protection locked="0"/>
    </xf>
    <xf numFmtId="164" fontId="14" fillId="0" borderId="0" xfId="2" applyNumberFormat="1" applyFont="1" applyAlignment="1">
      <alignment horizontal="right" vertical="center"/>
    </xf>
    <xf numFmtId="0" fontId="15" fillId="0" borderId="0" xfId="3" applyFont="1" applyAlignment="1">
      <alignment vertical="center"/>
    </xf>
    <xf numFmtId="14" fontId="12" fillId="0" borderId="0" xfId="3" applyNumberFormat="1" applyAlignment="1" applyProtection="1">
      <alignment vertical="center" wrapText="1"/>
      <protection locked="0"/>
    </xf>
    <xf numFmtId="0" fontId="12" fillId="0" borderId="0" xfId="3" applyAlignment="1" applyProtection="1">
      <alignment vertical="center"/>
      <protection locked="0"/>
    </xf>
    <xf numFmtId="0" fontId="12" fillId="0" borderId="0" xfId="3" applyAlignment="1">
      <alignment vertical="center"/>
    </xf>
    <xf numFmtId="0" fontId="12" fillId="0" borderId="0" xfId="3" applyAlignment="1" applyProtection="1">
      <alignment vertical="center" wrapText="1"/>
      <protection locked="0"/>
    </xf>
    <xf numFmtId="49" fontId="12" fillId="0" borderId="0" xfId="3" applyNumberFormat="1" applyAlignment="1" applyProtection="1">
      <alignment vertical="center" wrapText="1"/>
      <protection locked="0"/>
    </xf>
    <xf numFmtId="0" fontId="6" fillId="0" borderId="0" xfId="2" applyFont="1" applyAlignment="1">
      <alignment vertical="center"/>
    </xf>
    <xf numFmtId="0" fontId="6" fillId="0" borderId="0" xfId="18" applyFont="1" applyAlignment="1">
      <alignment vertical="center"/>
    </xf>
    <xf numFmtId="0" fontId="7" fillId="0" borderId="0" xfId="2" applyFont="1" applyAlignment="1" applyProtection="1">
      <alignment horizontal="right" vertical="center"/>
      <protection locked="0"/>
    </xf>
    <xf numFmtId="0" fontId="6" fillId="0" borderId="0" xfId="6" applyFont="1" applyAlignment="1" applyProtection="1">
      <alignment vertical="center"/>
      <protection hidden="1"/>
    </xf>
    <xf numFmtId="0" fontId="6" fillId="0" borderId="0" xfId="6" applyFont="1" applyAlignment="1" applyProtection="1">
      <alignment vertical="center" wrapText="1"/>
      <protection locked="0"/>
    </xf>
    <xf numFmtId="0" fontId="7" fillId="0" borderId="0" xfId="6" applyFont="1" applyAlignment="1" applyProtection="1">
      <alignment vertical="center" wrapText="1"/>
      <protection locked="0"/>
    </xf>
    <xf numFmtId="0" fontId="6" fillId="0" borderId="0" xfId="6" applyFont="1" applyAlignment="1">
      <alignment vertical="center" wrapText="1"/>
    </xf>
    <xf numFmtId="0" fontId="7" fillId="0" borderId="0" xfId="2" applyFont="1" applyAlignment="1" applyProtection="1">
      <alignment vertical="center" wrapText="1"/>
      <protection hidden="1"/>
    </xf>
    <xf numFmtId="0" fontId="7" fillId="0" borderId="0" xfId="2" applyFont="1" applyAlignment="1">
      <alignment vertical="center" wrapText="1"/>
    </xf>
    <xf numFmtId="0" fontId="7" fillId="0" borderId="0" xfId="2" applyFont="1" applyAlignment="1">
      <alignment vertical="center"/>
    </xf>
    <xf numFmtId="0" fontId="6" fillId="0" borderId="0" xfId="2" applyFont="1" applyAlignment="1">
      <alignment horizontal="center"/>
    </xf>
    <xf numFmtId="49" fontId="7" fillId="0" borderId="129" xfId="5" applyNumberFormat="1" applyFont="1" applyBorder="1" applyAlignment="1">
      <alignment horizontal="center" vertical="center" wrapText="1"/>
    </xf>
    <xf numFmtId="49" fontId="7" fillId="0" borderId="15" xfId="5" applyNumberFormat="1" applyFont="1" applyBorder="1" applyAlignment="1">
      <alignment horizontal="left" vertical="center" wrapText="1"/>
    </xf>
    <xf numFmtId="164" fontId="6" fillId="0" borderId="0" xfId="15" applyNumberFormat="1" applyFont="1" applyAlignment="1" applyProtection="1">
      <alignment horizontal="right" vertical="center" wrapText="1" readingOrder="1"/>
      <protection locked="0"/>
    </xf>
    <xf numFmtId="164" fontId="7" fillId="0" borderId="0" xfId="2" applyNumberFormat="1" applyFont="1" applyAlignment="1">
      <alignment horizontal="right" vertical="center"/>
    </xf>
    <xf numFmtId="0" fontId="6" fillId="0" borderId="0" xfId="3" applyFont="1" applyAlignment="1">
      <alignment vertical="center"/>
    </xf>
    <xf numFmtId="0" fontId="6" fillId="0" borderId="0" xfId="3" applyFont="1" applyAlignment="1" applyProtection="1">
      <alignment vertical="center" wrapText="1"/>
      <protection locked="0"/>
    </xf>
    <xf numFmtId="49" fontId="6" fillId="0" borderId="0" xfId="3" applyNumberFormat="1" applyFont="1" applyAlignment="1" applyProtection="1">
      <alignment vertical="center" wrapText="1"/>
      <protection locked="0"/>
    </xf>
    <xf numFmtId="0" fontId="7" fillId="0" borderId="8" xfId="2" applyFont="1" applyBorder="1" applyAlignment="1" applyProtection="1">
      <alignment vertical="center" wrapText="1"/>
      <protection hidden="1"/>
    </xf>
    <xf numFmtId="0" fontId="7" fillId="0" borderId="119" xfId="2" applyFont="1" applyBorder="1" applyAlignment="1">
      <alignment horizontal="center" vertical="center" wrapText="1"/>
    </xf>
    <xf numFmtId="0" fontId="7" fillId="0" borderId="118" xfId="2" applyFont="1" applyBorder="1" applyAlignment="1">
      <alignment horizontal="center" vertical="center" wrapText="1"/>
    </xf>
    <xf numFmtId="0" fontId="7" fillId="0" borderId="64" xfId="2" applyFont="1" applyBorder="1" applyAlignment="1">
      <alignment horizontal="center" vertical="center" wrapText="1"/>
    </xf>
    <xf numFmtId="0" fontId="6" fillId="0" borderId="116" xfId="2" applyFont="1" applyBorder="1" applyAlignment="1">
      <alignment horizontal="center" vertical="center" wrapText="1"/>
    </xf>
    <xf numFmtId="0" fontId="6" fillId="0" borderId="128" xfId="2" applyFont="1" applyBorder="1" applyAlignment="1">
      <alignment horizontal="center" vertical="center" wrapText="1"/>
    </xf>
    <xf numFmtId="49" fontId="7" fillId="0" borderId="1" xfId="5" applyNumberFormat="1" applyFont="1" applyBorder="1" applyAlignment="1">
      <alignment horizontal="center" vertical="center" wrapText="1"/>
    </xf>
    <xf numFmtId="49" fontId="37" fillId="0" borderId="1" xfId="5" applyNumberFormat="1" applyFont="1" applyBorder="1" applyAlignment="1">
      <alignment horizontal="left" vertical="center" wrapText="1"/>
    </xf>
    <xf numFmtId="0" fontId="7" fillId="0" borderId="1" xfId="5" applyFont="1" applyBorder="1" applyAlignment="1">
      <alignment horizontal="center" vertical="center"/>
    </xf>
    <xf numFmtId="49" fontId="8" fillId="0" borderId="1" xfId="5" applyNumberFormat="1" applyFont="1" applyBorder="1" applyAlignment="1">
      <alignment horizontal="center" vertical="center" wrapText="1"/>
    </xf>
    <xf numFmtId="0" fontId="7" fillId="0" borderId="1" xfId="2" applyFont="1" applyBorder="1" applyAlignment="1"/>
    <xf numFmtId="0" fontId="7" fillId="0" borderId="1" xfId="2" applyFont="1" applyBorder="1" applyAlignment="1">
      <alignment wrapText="1"/>
    </xf>
    <xf numFmtId="14" fontId="6" fillId="0" borderId="0" xfId="3" applyNumberFormat="1" applyFont="1" applyAlignment="1" applyProtection="1">
      <alignment vertical="center" wrapText="1"/>
      <protection locked="0"/>
    </xf>
    <xf numFmtId="0" fontId="10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0" fillId="0" borderId="0" xfId="2" applyFont="1" applyAlignment="1"/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14" fillId="0" borderId="0" xfId="20" applyFont="1" applyAlignment="1">
      <alignment horizontal="right" vertical="center"/>
    </xf>
    <xf numFmtId="0" fontId="14" fillId="0" borderId="0" xfId="20" applyFont="1" applyAlignment="1">
      <alignment vertical="center"/>
    </xf>
    <xf numFmtId="0" fontId="15" fillId="0" borderId="0" xfId="20" applyFont="1" applyAlignment="1">
      <alignment vertical="center"/>
    </xf>
    <xf numFmtId="0" fontId="15" fillId="0" borderId="0" xfId="25" applyFont="1" applyAlignment="1"/>
    <xf numFmtId="0" fontId="14" fillId="0" borderId="116" xfId="20" applyFont="1" applyBorder="1" applyAlignment="1">
      <alignment horizontal="center" vertical="center" wrapText="1"/>
    </xf>
    <xf numFmtId="0" fontId="14" fillId="0" borderId="94" xfId="20" applyFont="1" applyBorder="1" applyAlignment="1">
      <alignment horizontal="center" vertical="center" wrapText="1"/>
    </xf>
    <xf numFmtId="0" fontId="14" fillId="0" borderId="117" xfId="20" applyFont="1" applyBorder="1" applyAlignment="1" applyProtection="1">
      <alignment horizontal="center" vertical="center" wrapText="1"/>
      <protection locked="0"/>
    </xf>
    <xf numFmtId="0" fontId="14" fillId="0" borderId="118" xfId="20" applyFont="1" applyBorder="1" applyAlignment="1" applyProtection="1">
      <alignment horizontal="center" vertical="center" wrapText="1"/>
      <protection locked="0"/>
    </xf>
    <xf numFmtId="0" fontId="14" fillId="0" borderId="0" xfId="20" applyFont="1" applyAlignment="1" applyProtection="1">
      <alignment horizontal="center" vertical="center" wrapText="1"/>
      <protection locked="0"/>
    </xf>
    <xf numFmtId="0" fontId="15" fillId="0" borderId="116" xfId="20" applyFont="1" applyBorder="1" applyAlignment="1">
      <alignment horizontal="center" vertical="center" wrapText="1"/>
    </xf>
    <xf numFmtId="0" fontId="15" fillId="0" borderId="94" xfId="20" applyFont="1" applyBorder="1" applyAlignment="1">
      <alignment horizontal="center" vertical="center" wrapText="1"/>
    </xf>
    <xf numFmtId="0" fontId="15" fillId="0" borderId="128" xfId="20" applyFont="1" applyBorder="1" applyAlignment="1">
      <alignment horizontal="center" vertical="center" wrapText="1"/>
    </xf>
    <xf numFmtId="0" fontId="14" fillId="0" borderId="116" xfId="20" applyFont="1" applyBorder="1" applyAlignment="1" applyProtection="1">
      <alignment horizontal="center" vertical="center" wrapText="1"/>
      <protection locked="0"/>
    </xf>
    <xf numFmtId="0" fontId="15" fillId="0" borderId="94" xfId="20" applyFont="1" applyBorder="1" applyAlignment="1" applyProtection="1">
      <alignment horizontal="right" vertical="center"/>
      <protection locked="0"/>
    </xf>
    <xf numFmtId="0" fontId="15" fillId="0" borderId="128" xfId="20" applyFont="1" applyBorder="1" applyAlignment="1" applyProtection="1">
      <alignment horizontal="right" vertical="center"/>
      <protection locked="0"/>
    </xf>
    <xf numFmtId="0" fontId="15" fillId="0" borderId="0" xfId="20" applyFont="1" applyAlignment="1" applyProtection="1">
      <alignment horizontal="right" vertical="center"/>
      <protection locked="0"/>
    </xf>
    <xf numFmtId="0" fontId="10" fillId="0" borderId="123" xfId="20" applyFont="1" applyBorder="1" applyAlignment="1" applyProtection="1">
      <alignment horizontal="center" vertical="center"/>
      <protection locked="0"/>
    </xf>
    <xf numFmtId="0" fontId="10" fillId="0" borderId="23" xfId="20" applyFont="1" applyBorder="1" applyAlignment="1" applyProtection="1">
      <alignment horizontal="right" vertical="center"/>
      <protection locked="0"/>
    </xf>
    <xf numFmtId="0" fontId="10" fillId="0" borderId="124" xfId="20" applyFont="1" applyBorder="1" applyAlignment="1" applyProtection="1">
      <alignment horizontal="right" vertical="center"/>
      <protection locked="0"/>
    </xf>
    <xf numFmtId="49" fontId="15" fillId="0" borderId="0" xfId="20" applyNumberFormat="1" applyFont="1" applyAlignment="1" applyProtection="1">
      <alignment horizontal="right" vertical="center"/>
      <protection locked="0"/>
    </xf>
    <xf numFmtId="14" fontId="15" fillId="0" borderId="0" xfId="20" applyNumberFormat="1" applyFont="1" applyAlignment="1" applyProtection="1">
      <alignment horizontal="right" vertical="center"/>
      <protection locked="0"/>
    </xf>
    <xf numFmtId="0" fontId="17" fillId="0" borderId="0" xfId="20" applyFont="1" applyAlignment="1" applyProtection="1">
      <alignment vertical="center"/>
      <protection locked="0"/>
    </xf>
    <xf numFmtId="49" fontId="15" fillId="0" borderId="0" xfId="20" applyNumberFormat="1" applyFont="1" applyAlignment="1" applyProtection="1">
      <alignment vertical="center" wrapText="1"/>
      <protection locked="0"/>
    </xf>
    <xf numFmtId="0" fontId="7" fillId="0" borderId="0" xfId="20" applyFont="1" applyAlignment="1">
      <alignment horizontal="right" vertical="center"/>
    </xf>
    <xf numFmtId="0" fontId="7" fillId="0" borderId="0" xfId="20" applyFont="1" applyAlignment="1">
      <alignment vertical="center"/>
    </xf>
    <xf numFmtId="0" fontId="6" fillId="0" borderId="0" xfId="20" applyFont="1" applyAlignment="1">
      <alignment vertical="center"/>
    </xf>
    <xf numFmtId="0" fontId="7" fillId="0" borderId="0" xfId="20" applyFont="1" applyAlignment="1">
      <alignment horizontal="center" vertical="center"/>
    </xf>
    <xf numFmtId="0" fontId="6" fillId="0" borderId="0" xfId="25" applyFont="1" applyAlignment="1"/>
    <xf numFmtId="0" fontId="7" fillId="0" borderId="116" xfId="20" applyFont="1" applyBorder="1" applyAlignment="1">
      <alignment horizontal="center" vertical="center" wrapText="1"/>
    </xf>
    <xf numFmtId="0" fontId="7" fillId="0" borderId="137" xfId="20" applyFont="1" applyBorder="1" applyAlignment="1">
      <alignment horizontal="center" vertical="center" wrapText="1"/>
    </xf>
    <xf numFmtId="0" fontId="7" fillId="0" borderId="7" xfId="20" applyFont="1" applyBorder="1" applyAlignment="1" applyProtection="1">
      <alignment horizontal="center" vertical="center" wrapText="1"/>
      <protection locked="0"/>
    </xf>
    <xf numFmtId="0" fontId="7" fillId="0" borderId="94" xfId="20" applyFont="1" applyBorder="1" applyAlignment="1">
      <alignment horizontal="center" vertical="center" wrapText="1"/>
    </xf>
    <xf numFmtId="0" fontId="7" fillId="0" borderId="136" xfId="20" applyFont="1" applyBorder="1" applyAlignment="1">
      <alignment horizontal="center" vertical="center" wrapText="1"/>
    </xf>
    <xf numFmtId="0" fontId="7" fillId="0" borderId="128" xfId="20" applyFont="1" applyBorder="1" applyAlignment="1">
      <alignment horizontal="center" vertical="center" wrapText="1"/>
    </xf>
    <xf numFmtId="0" fontId="7" fillId="0" borderId="0" xfId="20" applyFont="1" applyAlignment="1" applyProtection="1">
      <alignment horizontal="center" vertical="center" wrapText="1"/>
      <protection locked="0"/>
    </xf>
    <xf numFmtId="0" fontId="6" fillId="0" borderId="116" xfId="20" applyFont="1" applyBorder="1" applyAlignment="1">
      <alignment horizontal="center" vertical="center" wrapText="1"/>
    </xf>
    <xf numFmtId="0" fontId="6" fillId="0" borderId="94" xfId="20" applyFont="1" applyBorder="1" applyAlignment="1">
      <alignment horizontal="center" vertical="center" wrapText="1"/>
    </xf>
    <xf numFmtId="0" fontId="6" fillId="0" borderId="128" xfId="20" applyFont="1" applyBorder="1" applyAlignment="1">
      <alignment horizontal="center" vertical="center" wrapText="1"/>
    </xf>
    <xf numFmtId="0" fontId="7" fillId="0" borderId="116" xfId="20" applyFont="1" applyBorder="1" applyAlignment="1" applyProtection="1">
      <alignment horizontal="center" vertical="center" wrapText="1"/>
      <protection locked="0"/>
    </xf>
    <xf numFmtId="0" fontId="6" fillId="0" borderId="94" xfId="20" applyFont="1" applyBorder="1" applyAlignment="1" applyProtection="1">
      <alignment horizontal="right" vertical="center"/>
      <protection locked="0"/>
    </xf>
    <xf numFmtId="0" fontId="6" fillId="0" borderId="94" xfId="20" applyFont="1" applyBorder="1" applyAlignment="1" applyProtection="1">
      <alignment horizontal="center" vertical="center"/>
      <protection locked="0"/>
    </xf>
    <xf numFmtId="0" fontId="6" fillId="0" borderId="136" xfId="20" applyFont="1" applyBorder="1" applyAlignment="1" applyProtection="1">
      <alignment horizontal="center" vertical="center"/>
      <protection locked="0"/>
    </xf>
    <xf numFmtId="0" fontId="6" fillId="0" borderId="128" xfId="20" applyFont="1" applyBorder="1" applyAlignment="1" applyProtection="1">
      <alignment horizontal="right" vertical="center" wrapText="1"/>
      <protection locked="0"/>
    </xf>
    <xf numFmtId="0" fontId="6" fillId="0" borderId="0" xfId="20" applyFont="1" applyAlignment="1" applyProtection="1">
      <alignment horizontal="right" vertical="center"/>
      <protection locked="0"/>
    </xf>
    <xf numFmtId="0" fontId="6" fillId="0" borderId="123" xfId="20" applyFont="1" applyBorder="1" applyAlignment="1" applyProtection="1">
      <alignment horizontal="center" vertical="center"/>
      <protection locked="0"/>
    </xf>
    <xf numFmtId="0" fontId="6" fillId="0" borderId="138" xfId="20" applyFont="1" applyBorder="1" applyAlignment="1" applyProtection="1">
      <alignment horizontal="right" vertical="center"/>
      <protection locked="0"/>
    </xf>
    <xf numFmtId="0" fontId="6" fillId="0" borderId="23" xfId="20" applyFont="1" applyBorder="1" applyAlignment="1" applyProtection="1">
      <alignment horizontal="right" vertical="center"/>
      <protection locked="0"/>
    </xf>
    <xf numFmtId="0" fontId="6" fillId="0" borderId="138" xfId="20" applyFont="1" applyBorder="1" applyAlignment="1" applyProtection="1">
      <alignment horizontal="center" vertical="center"/>
      <protection locked="0"/>
    </xf>
    <xf numFmtId="0" fontId="6" fillId="0" borderId="15" xfId="20" applyFont="1" applyBorder="1" applyAlignment="1" applyProtection="1">
      <alignment horizontal="right" vertical="center" wrapText="1"/>
      <protection locked="0"/>
    </xf>
    <xf numFmtId="10" fontId="6" fillId="0" borderId="132" xfId="20" applyNumberFormat="1" applyFont="1" applyBorder="1" applyAlignment="1" applyProtection="1">
      <alignment horizontal="right" vertical="center" wrapText="1"/>
      <protection locked="0"/>
    </xf>
    <xf numFmtId="2" fontId="6" fillId="0" borderId="132" xfId="20" applyNumberFormat="1" applyFont="1" applyBorder="1" applyAlignment="1" applyProtection="1">
      <alignment horizontal="right" vertical="center" wrapText="1"/>
      <protection locked="0"/>
    </xf>
    <xf numFmtId="0" fontId="6" fillId="0" borderId="122" xfId="20" applyFont="1" applyBorder="1" applyAlignment="1" applyProtection="1">
      <alignment horizontal="right" vertical="center" wrapText="1"/>
      <protection locked="0"/>
    </xf>
    <xf numFmtId="0" fontId="6" fillId="0" borderId="16" xfId="20" applyFont="1" applyBorder="1" applyAlignment="1" applyProtection="1">
      <alignment horizontal="right" vertical="center" wrapText="1"/>
      <protection locked="0"/>
    </xf>
    <xf numFmtId="49" fontId="6" fillId="0" borderId="0" xfId="20" applyNumberFormat="1" applyFont="1" applyAlignment="1" applyProtection="1">
      <alignment horizontal="right" vertical="center"/>
      <protection locked="0"/>
    </xf>
    <xf numFmtId="14" fontId="6" fillId="0" borderId="0" xfId="20" applyNumberFormat="1" applyFont="1" applyAlignment="1" applyProtection="1">
      <alignment horizontal="right" vertical="center"/>
      <protection locked="0"/>
    </xf>
    <xf numFmtId="0" fontId="8" fillId="0" borderId="0" xfId="20" applyFont="1" applyAlignment="1" applyProtection="1">
      <alignment vertical="center"/>
      <protection locked="0"/>
    </xf>
    <xf numFmtId="49" fontId="6" fillId="0" borderId="0" xfId="20" applyNumberFormat="1" applyFont="1" applyAlignment="1" applyProtection="1">
      <alignment vertical="center" wrapText="1"/>
      <protection locked="0"/>
    </xf>
    <xf numFmtId="49" fontId="6" fillId="0" borderId="0" xfId="20" applyNumberFormat="1" applyFont="1" applyAlignment="1" applyProtection="1">
      <alignment horizontal="left" vertical="center"/>
      <protection locked="0"/>
    </xf>
    <xf numFmtId="0" fontId="6" fillId="0" borderId="94" xfId="20" applyFont="1" applyBorder="1" applyAlignment="1" applyProtection="1">
      <alignment horizontal="right" vertical="center" wrapText="1"/>
      <protection locked="0"/>
    </xf>
    <xf numFmtId="2" fontId="6" fillId="0" borderId="23" xfId="20" applyNumberFormat="1" applyFont="1" applyBorder="1" applyAlignment="1" applyProtection="1">
      <alignment horizontal="right" vertical="center"/>
      <protection locked="0"/>
    </xf>
    <xf numFmtId="0" fontId="14" fillId="0" borderId="0" xfId="20" applyFont="1" applyAlignment="1">
      <alignment horizontal="center" vertical="center"/>
    </xf>
    <xf numFmtId="0" fontId="16" fillId="0" borderId="0" xfId="20" applyFont="1" applyAlignment="1">
      <alignment vertical="center"/>
    </xf>
    <xf numFmtId="0" fontId="17" fillId="0" borderId="0" xfId="20" applyFont="1" applyAlignment="1">
      <alignment horizontal="right" vertical="center"/>
    </xf>
    <xf numFmtId="0" fontId="5" fillId="0" borderId="116" xfId="20" applyFont="1" applyBorder="1" applyAlignment="1">
      <alignment horizontal="center" vertical="center" wrapText="1"/>
    </xf>
    <xf numFmtId="0" fontId="5" fillId="0" borderId="94" xfId="20" applyFont="1" applyBorder="1" applyAlignment="1">
      <alignment horizontal="center" vertical="center" wrapText="1"/>
    </xf>
    <xf numFmtId="0" fontId="14" fillId="0" borderId="128" xfId="20" applyFont="1" applyBorder="1" applyAlignment="1">
      <alignment horizontal="center" vertical="center" wrapText="1"/>
    </xf>
    <xf numFmtId="0" fontId="15" fillId="0" borderId="94" xfId="20" applyFont="1" applyBorder="1" applyAlignment="1" applyProtection="1">
      <alignment horizontal="right" vertical="center" wrapText="1"/>
      <protection locked="0"/>
    </xf>
    <xf numFmtId="0" fontId="15" fillId="0" borderId="128" xfId="20" applyFont="1" applyBorder="1" applyAlignment="1" applyProtection="1">
      <alignment horizontal="right" vertical="center" wrapText="1"/>
      <protection locked="0"/>
    </xf>
    <xf numFmtId="0" fontId="10" fillId="0" borderId="129" xfId="20" applyFont="1" applyBorder="1" applyAlignment="1" applyProtection="1">
      <alignment horizontal="center" vertical="center" wrapText="1"/>
      <protection locked="0"/>
    </xf>
    <xf numFmtId="0" fontId="10" fillId="0" borderId="15" xfId="20" applyFont="1" applyBorder="1" applyAlignment="1" applyProtection="1">
      <alignment horizontal="right" vertical="center" wrapText="1"/>
      <protection locked="0"/>
    </xf>
    <xf numFmtId="2" fontId="6" fillId="0" borderId="15" xfId="20" applyNumberFormat="1" applyFont="1" applyBorder="1" applyAlignment="1" applyProtection="1">
      <alignment horizontal="right" vertical="center" wrapText="1"/>
      <protection locked="0"/>
    </xf>
    <xf numFmtId="10" fontId="6" fillId="0" borderId="15" xfId="20" applyNumberFormat="1" applyFont="1" applyBorder="1" applyAlignment="1" applyProtection="1">
      <alignment horizontal="right" vertical="center" wrapText="1"/>
      <protection locked="0"/>
    </xf>
    <xf numFmtId="10" fontId="10" fillId="0" borderId="15" xfId="20" applyNumberFormat="1" applyFont="1" applyBorder="1" applyAlignment="1" applyProtection="1">
      <alignment horizontal="right" vertical="center" wrapText="1"/>
      <protection locked="0"/>
    </xf>
    <xf numFmtId="0" fontId="10" fillId="0" borderId="123" xfId="20" applyFont="1" applyBorder="1" applyAlignment="1" applyProtection="1">
      <alignment horizontal="center" vertical="center" wrapText="1"/>
      <protection locked="0"/>
    </xf>
    <xf numFmtId="0" fontId="10" fillId="0" borderId="23" xfId="20" applyFont="1" applyBorder="1" applyAlignment="1" applyProtection="1">
      <alignment horizontal="right" vertical="center" wrapText="1"/>
      <protection locked="0"/>
    </xf>
    <xf numFmtId="10" fontId="10" fillId="0" borderId="23" xfId="20" applyNumberFormat="1" applyFont="1" applyBorder="1" applyAlignment="1" applyProtection="1">
      <alignment horizontal="right" vertical="center" wrapText="1"/>
      <protection locked="0"/>
    </xf>
    <xf numFmtId="2" fontId="6" fillId="0" borderId="23" xfId="20" applyNumberFormat="1" applyFont="1" applyBorder="1" applyAlignment="1" applyProtection="1">
      <alignment horizontal="right" vertical="center" wrapText="1"/>
      <protection locked="0"/>
    </xf>
    <xf numFmtId="10" fontId="6" fillId="0" borderId="23" xfId="20" applyNumberFormat="1" applyFont="1" applyBorder="1" applyAlignment="1" applyProtection="1">
      <alignment horizontal="right" vertical="center" wrapText="1"/>
      <protection locked="0"/>
    </xf>
    <xf numFmtId="0" fontId="34" fillId="0" borderId="0" xfId="20" applyFont="1" applyAlignment="1" applyProtection="1">
      <alignment vertical="center"/>
      <protection locked="0"/>
    </xf>
    <xf numFmtId="0" fontId="58" fillId="0" borderId="0" xfId="2" applyFont="1" applyAlignment="1">
      <alignment vertical="center"/>
    </xf>
    <xf numFmtId="49" fontId="13" fillId="0" borderId="0" xfId="20" applyNumberFormat="1" applyFont="1" applyAlignment="1" applyProtection="1">
      <alignment horizontal="left" vertical="center"/>
      <protection locked="0"/>
    </xf>
    <xf numFmtId="0" fontId="13" fillId="0" borderId="0" xfId="20" applyFont="1" applyProtection="1">
      <protection locked="0"/>
    </xf>
    <xf numFmtId="49" fontId="13" fillId="0" borderId="0" xfId="20" applyNumberFormat="1" applyFont="1" applyAlignment="1" applyProtection="1">
      <alignment vertical="center" wrapText="1"/>
      <protection locked="0"/>
    </xf>
    <xf numFmtId="0" fontId="7" fillId="0" borderId="0" xfId="20" applyFont="1" applyAlignment="1">
      <alignment vertical="center" wrapText="1"/>
    </xf>
    <xf numFmtId="0" fontId="6" fillId="0" borderId="0" xfId="20" applyFont="1"/>
    <xf numFmtId="0" fontId="6" fillId="0" borderId="0" xfId="20" applyFont="1" applyAlignment="1" applyProtection="1">
      <alignment horizontal="center" vertical="center" wrapText="1"/>
      <protection locked="0"/>
    </xf>
    <xf numFmtId="0" fontId="6" fillId="0" borderId="123" xfId="20" applyFont="1" applyBorder="1" applyAlignment="1" applyProtection="1">
      <alignment horizontal="center" vertical="center" wrapText="1"/>
      <protection locked="0"/>
    </xf>
    <xf numFmtId="0" fontId="6" fillId="0" borderId="23" xfId="20" applyFont="1" applyBorder="1" applyAlignment="1" applyProtection="1">
      <alignment horizontal="right" vertical="center" wrapText="1"/>
      <protection locked="0"/>
    </xf>
    <xf numFmtId="0" fontId="6" fillId="0" borderId="0" xfId="20" applyFont="1" applyAlignment="1" applyProtection="1">
      <alignment horizontal="right" vertical="center" wrapText="1"/>
      <protection locked="0"/>
    </xf>
    <xf numFmtId="0" fontId="6" fillId="0" borderId="124" xfId="20" applyFont="1" applyBorder="1" applyAlignment="1" applyProtection="1">
      <alignment horizontal="right" vertical="center" wrapText="1"/>
      <protection locked="0"/>
    </xf>
    <xf numFmtId="14" fontId="6" fillId="0" borderId="0" xfId="20" applyNumberFormat="1" applyFont="1" applyAlignment="1" applyProtection="1">
      <alignment vertical="center" wrapText="1"/>
      <protection locked="0"/>
    </xf>
    <xf numFmtId="0" fontId="15" fillId="0" borderId="0" xfId="20" applyFont="1" applyAlignment="1" applyProtection="1">
      <alignment horizontal="center" vertical="center"/>
      <protection locked="0"/>
    </xf>
    <xf numFmtId="0" fontId="14" fillId="0" borderId="0" xfId="20" applyFont="1" applyAlignment="1" applyProtection="1">
      <alignment vertical="center"/>
      <protection locked="0"/>
    </xf>
    <xf numFmtId="0" fontId="15" fillId="0" borderId="0" xfId="20" applyFont="1" applyAlignment="1">
      <alignment horizontal="center" vertical="center" wrapText="1"/>
    </xf>
    <xf numFmtId="0" fontId="15" fillId="0" borderId="0" xfId="20" applyFont="1" applyAlignment="1">
      <alignment horizontal="center" vertical="center"/>
    </xf>
    <xf numFmtId="0" fontId="14" fillId="0" borderId="0" xfId="20" applyFont="1" applyAlignment="1">
      <alignment horizontal="center" vertical="center" wrapText="1"/>
    </xf>
    <xf numFmtId="0" fontId="14" fillId="0" borderId="137" xfId="20" applyFont="1" applyBorder="1" applyAlignment="1">
      <alignment horizontal="center" vertical="center" wrapText="1"/>
    </xf>
    <xf numFmtId="0" fontId="14" fillId="0" borderId="136" xfId="20" applyFont="1" applyBorder="1" applyAlignment="1">
      <alignment horizontal="center" vertical="center" wrapText="1"/>
    </xf>
    <xf numFmtId="0" fontId="14" fillId="0" borderId="94" xfId="20" applyFont="1" applyBorder="1" applyAlignment="1" applyProtection="1">
      <alignment horizontal="center" vertical="center" wrapText="1"/>
      <protection locked="0"/>
    </xf>
    <xf numFmtId="0" fontId="14" fillId="0" borderId="128" xfId="20" applyFont="1" applyBorder="1" applyAlignment="1" applyProtection="1">
      <alignment horizontal="center" vertical="center" wrapText="1"/>
      <protection locked="0"/>
    </xf>
    <xf numFmtId="0" fontId="15" fillId="0" borderId="0" xfId="20" applyFont="1" applyAlignment="1" applyProtection="1">
      <alignment horizontal="right" vertical="center" wrapText="1"/>
      <protection locked="0"/>
    </xf>
    <xf numFmtId="0" fontId="15" fillId="0" borderId="137" xfId="20" applyFont="1" applyBorder="1" applyAlignment="1">
      <alignment horizontal="center" vertical="center" wrapText="1"/>
    </xf>
    <xf numFmtId="0" fontId="15" fillId="0" borderId="0" xfId="20" applyFont="1" applyAlignment="1" applyProtection="1">
      <alignment horizontal="center" vertical="center" wrapText="1"/>
      <protection locked="0"/>
    </xf>
    <xf numFmtId="0" fontId="14" fillId="0" borderId="137" xfId="20" applyFont="1" applyBorder="1" applyAlignment="1" applyProtection="1">
      <alignment horizontal="center" vertical="center" wrapText="1"/>
      <protection locked="0"/>
    </xf>
    <xf numFmtId="0" fontId="10" fillId="0" borderId="129" xfId="20" applyFont="1" applyBorder="1" applyAlignment="1" applyProtection="1">
      <alignment horizontal="right" vertical="center" wrapText="1"/>
      <protection locked="0"/>
    </xf>
    <xf numFmtId="0" fontId="10" fillId="0" borderId="160" xfId="20" applyFont="1" applyBorder="1" applyAlignment="1" applyProtection="1">
      <alignment horizontal="right" vertical="center" wrapText="1"/>
      <protection locked="0"/>
    </xf>
    <xf numFmtId="0" fontId="10" fillId="0" borderId="15" xfId="20" applyFont="1" applyBorder="1" applyAlignment="1" applyProtection="1">
      <alignment horizontal="left" vertical="center"/>
      <protection locked="0"/>
    </xf>
    <xf numFmtId="0" fontId="10" fillId="0" borderId="16" xfId="20" applyFont="1" applyBorder="1" applyAlignment="1" applyProtection="1">
      <alignment horizontal="right" vertical="center" wrapText="1"/>
      <protection locked="0"/>
    </xf>
    <xf numFmtId="1" fontId="6" fillId="0" borderId="23" xfId="20" applyNumberFormat="1" applyFont="1" applyBorder="1" applyAlignment="1" applyProtection="1">
      <alignment horizontal="right" vertical="center" wrapText="1"/>
      <protection locked="0"/>
    </xf>
    <xf numFmtId="4" fontId="6" fillId="0" borderId="0" xfId="20" applyNumberFormat="1" applyFont="1" applyAlignment="1" applyProtection="1">
      <alignment vertical="center"/>
      <protection locked="0"/>
    </xf>
    <xf numFmtId="0" fontId="6" fillId="0" borderId="0" xfId="20" applyFont="1" applyAlignment="1" applyProtection="1">
      <alignment horizontal="right"/>
      <protection locked="0"/>
    </xf>
    <xf numFmtId="0" fontId="6" fillId="0" borderId="167" xfId="20" applyFont="1" applyBorder="1" applyAlignment="1" applyProtection="1">
      <alignment vertical="center"/>
      <protection locked="0"/>
    </xf>
    <xf numFmtId="0" fontId="6" fillId="0" borderId="123" xfId="20" applyFont="1" applyBorder="1" applyAlignment="1" applyProtection="1">
      <alignment horizontal="right" vertical="center" wrapText="1"/>
      <protection locked="0"/>
    </xf>
    <xf numFmtId="172" fontId="6" fillId="0" borderId="0" xfId="20" applyNumberFormat="1" applyFont="1" applyAlignment="1" applyProtection="1">
      <alignment horizontal="right" vertical="center"/>
      <protection locked="0"/>
    </xf>
    <xf numFmtId="164" fontId="6" fillId="0" borderId="0" xfId="20" applyNumberFormat="1" applyFont="1" applyAlignment="1" applyProtection="1">
      <alignment horizontal="right" vertical="center"/>
      <protection locked="0"/>
    </xf>
    <xf numFmtId="49" fontId="6" fillId="0" borderId="0" xfId="20" applyNumberFormat="1" applyFont="1" applyAlignment="1" applyProtection="1">
      <alignment horizontal="right" vertical="center" wrapText="1"/>
      <protection locked="0"/>
    </xf>
    <xf numFmtId="0" fontId="7" fillId="0" borderId="0" xfId="20" applyFont="1" applyAlignment="1">
      <alignment horizontal="left" vertical="center"/>
    </xf>
    <xf numFmtId="0" fontId="6" fillId="0" borderId="0" xfId="20" applyFont="1" applyAlignment="1">
      <alignment horizontal="center" vertical="center"/>
    </xf>
    <xf numFmtId="0" fontId="6" fillId="0" borderId="0" xfId="20" applyFont="1" applyAlignment="1">
      <alignment vertical="center" wrapText="1"/>
    </xf>
    <xf numFmtId="0" fontId="8" fillId="0" borderId="0" xfId="20" applyFont="1" applyAlignment="1">
      <alignment horizontal="right" vertical="center"/>
    </xf>
    <xf numFmtId="0" fontId="7" fillId="0" borderId="0" xfId="20" applyFont="1" applyAlignment="1">
      <alignment horizontal="center" vertical="center" wrapText="1"/>
    </xf>
    <xf numFmtId="0" fontId="6" fillId="0" borderId="0" xfId="20" applyFont="1" applyAlignment="1">
      <alignment horizontal="center" vertical="center" wrapText="1"/>
    </xf>
    <xf numFmtId="0" fontId="7" fillId="0" borderId="94" xfId="20" applyFont="1" applyBorder="1" applyAlignment="1" applyProtection="1">
      <alignment horizontal="center" vertical="center" wrapText="1"/>
      <protection locked="0"/>
    </xf>
    <xf numFmtId="0" fontId="6" fillId="0" borderId="129" xfId="20" applyFont="1" applyBorder="1" applyAlignment="1" applyProtection="1">
      <alignment horizontal="right" vertical="center" wrapText="1"/>
      <protection locked="0"/>
    </xf>
    <xf numFmtId="0" fontId="54" fillId="0" borderId="0" xfId="2" applyFont="1" applyAlignment="1">
      <alignment vertical="center" wrapText="1"/>
    </xf>
    <xf numFmtId="0" fontId="15" fillId="0" borderId="0" xfId="20" applyFont="1" applyAlignment="1" applyProtection="1">
      <alignment vertical="center" wrapText="1"/>
      <protection locked="0"/>
    </xf>
    <xf numFmtId="0" fontId="15" fillId="0" borderId="0" xfId="20" applyFont="1" applyAlignment="1">
      <alignment vertical="center" wrapText="1"/>
    </xf>
    <xf numFmtId="0" fontId="10" fillId="0" borderId="120" xfId="20" applyFont="1" applyBorder="1" applyAlignment="1" applyProtection="1">
      <alignment horizontal="right" vertical="center" wrapText="1"/>
      <protection locked="0"/>
    </xf>
    <xf numFmtId="0" fontId="10" fillId="0" borderId="121" xfId="20" applyFont="1" applyBorder="1" applyAlignment="1" applyProtection="1">
      <alignment horizontal="right" vertical="center" wrapText="1"/>
      <protection locked="0"/>
    </xf>
    <xf numFmtId="2" fontId="10" fillId="0" borderId="121" xfId="20" applyNumberFormat="1" applyFont="1" applyBorder="1" applyAlignment="1" applyProtection="1">
      <alignment horizontal="right" vertical="center" wrapText="1"/>
      <protection locked="0"/>
    </xf>
    <xf numFmtId="10" fontId="10" fillId="0" borderId="121" xfId="20" applyNumberFormat="1" applyFont="1" applyBorder="1" applyAlignment="1" applyProtection="1">
      <alignment horizontal="right" vertical="center" wrapText="1"/>
      <protection locked="0"/>
    </xf>
    <xf numFmtId="2" fontId="10" fillId="0" borderId="23" xfId="20" applyNumberFormat="1" applyFont="1" applyBorder="1" applyAlignment="1" applyProtection="1">
      <alignment horizontal="right" vertical="center" wrapText="1"/>
      <protection locked="0"/>
    </xf>
    <xf numFmtId="0" fontId="10" fillId="0" borderId="0" xfId="20" applyFont="1" applyAlignment="1" applyProtection="1">
      <alignment horizontal="right" vertical="center" wrapText="1"/>
      <protection locked="0"/>
    </xf>
    <xf numFmtId="0" fontId="13" fillId="0" borderId="0" xfId="14" applyFont="1"/>
    <xf numFmtId="14" fontId="6" fillId="0" borderId="15" xfId="20" applyNumberFormat="1" applyFont="1" applyBorder="1" applyAlignment="1" applyProtection="1">
      <alignment horizontal="right" vertical="center" wrapText="1"/>
      <protection locked="0"/>
    </xf>
    <xf numFmtId="0" fontId="6" fillId="0" borderId="121" xfId="20" applyFont="1" applyBorder="1" applyAlignment="1" applyProtection="1">
      <alignment horizontal="left" vertical="center" wrapText="1"/>
      <protection locked="0"/>
    </xf>
    <xf numFmtId="0" fontId="6" fillId="0" borderId="15" xfId="20" applyFont="1" applyBorder="1" applyAlignment="1" applyProtection="1">
      <alignment horizontal="left" vertical="center" wrapText="1"/>
      <protection locked="0"/>
    </xf>
    <xf numFmtId="0" fontId="6" fillId="0" borderId="16" xfId="20" applyFont="1" applyBorder="1" applyAlignment="1" applyProtection="1">
      <alignment horizontal="left" vertical="center" wrapText="1"/>
      <protection locked="0"/>
    </xf>
    <xf numFmtId="0" fontId="6" fillId="0" borderId="23" xfId="20" applyFont="1" applyBorder="1" applyAlignment="1" applyProtection="1">
      <alignment horizontal="left" vertical="center" wrapText="1"/>
      <protection locked="0"/>
    </xf>
    <xf numFmtId="0" fontId="7" fillId="0" borderId="0" xfId="25" applyFont="1" applyAlignment="1">
      <alignment horizontal="right" vertical="center"/>
    </xf>
    <xf numFmtId="0" fontId="6" fillId="0" borderId="0" xfId="6" applyFont="1" applyAlignment="1" applyProtection="1">
      <alignment horizontal="left" vertical="center"/>
      <protection hidden="1"/>
    </xf>
    <xf numFmtId="0" fontId="7" fillId="0" borderId="1" xfId="26" applyFont="1" applyBorder="1" applyAlignment="1">
      <alignment horizontal="center" vertical="center"/>
    </xf>
    <xf numFmtId="164" fontId="7" fillId="0" borderId="1" xfId="24" applyNumberFormat="1" applyFont="1" applyBorder="1" applyAlignment="1" applyProtection="1">
      <alignment horizontal="center" vertical="center" wrapText="1"/>
      <protection locked="0"/>
    </xf>
    <xf numFmtId="49" fontId="7" fillId="0" borderId="12" xfId="5" applyNumberFormat="1" applyFont="1" applyBorder="1" applyAlignment="1">
      <alignment horizontal="center" vertical="center"/>
    </xf>
    <xf numFmtId="0" fontId="7" fillId="0" borderId="11" xfId="2" applyFont="1" applyBorder="1" applyAlignment="1">
      <alignment vertical="center" wrapText="1"/>
    </xf>
    <xf numFmtId="4" fontId="6" fillId="0" borderId="12" xfId="2" applyNumberFormat="1" applyFont="1" applyBorder="1" applyAlignment="1">
      <alignment vertical="center" wrapText="1"/>
    </xf>
    <xf numFmtId="49" fontId="7" fillId="0" borderId="11" xfId="5" applyNumberFormat="1" applyFont="1" applyBorder="1" applyAlignment="1">
      <alignment horizontal="center" vertical="center"/>
    </xf>
    <xf numFmtId="49" fontId="37" fillId="0" borderId="11" xfId="5" applyNumberFormat="1" applyFont="1" applyBorder="1" applyAlignment="1">
      <alignment horizontal="left" vertical="center" wrapText="1"/>
    </xf>
    <xf numFmtId="4" fontId="7" fillId="0" borderId="11" xfId="24" applyNumberFormat="1" applyFont="1" applyBorder="1" applyAlignment="1" applyProtection="1">
      <alignment vertical="center" wrapText="1"/>
      <protection locked="0"/>
    </xf>
    <xf numFmtId="0" fontId="7" fillId="0" borderId="11" xfId="5" applyFont="1" applyBorder="1" applyAlignment="1">
      <alignment horizontal="center" vertical="center"/>
    </xf>
    <xf numFmtId="49" fontId="7" fillId="0" borderId="11" xfId="5" applyNumberFormat="1" applyFont="1" applyBorder="1" applyAlignment="1">
      <alignment horizontal="left" vertical="center" wrapText="1"/>
    </xf>
    <xf numFmtId="49" fontId="8" fillId="0" borderId="11" xfId="5" applyNumberFormat="1" applyFont="1" applyBorder="1" applyAlignment="1">
      <alignment horizontal="center" vertical="center" wrapText="1"/>
    </xf>
    <xf numFmtId="4" fontId="6" fillId="0" borderId="11" xfId="2" applyNumberFormat="1" applyFont="1" applyBorder="1" applyAlignment="1">
      <alignment vertical="center" wrapText="1"/>
    </xf>
    <xf numFmtId="4" fontId="7" fillId="0" borderId="11" xfId="5" applyNumberFormat="1" applyFont="1" applyBorder="1" applyAlignment="1" applyProtection="1">
      <alignment vertical="center" wrapText="1"/>
      <protection locked="0"/>
    </xf>
    <xf numFmtId="4" fontId="7" fillId="0" borderId="11" xfId="2" applyNumberFormat="1" applyFont="1" applyBorder="1" applyAlignment="1">
      <alignment vertical="center" wrapText="1"/>
    </xf>
    <xf numFmtId="49" fontId="7" fillId="0" borderId="7" xfId="5" applyNumberFormat="1" applyFont="1" applyBorder="1" applyAlignment="1">
      <alignment horizontal="center" vertical="center"/>
    </xf>
    <xf numFmtId="0" fontId="7" fillId="0" borderId="7" xfId="2" applyFont="1" applyBorder="1" applyAlignment="1"/>
    <xf numFmtId="0" fontId="7" fillId="0" borderId="1" xfId="2" applyFont="1" applyBorder="1" applyAlignment="1">
      <alignment horizontal="left" vertical="center"/>
    </xf>
    <xf numFmtId="164" fontId="7" fillId="0" borderId="1" xfId="2" applyNumberFormat="1" applyFont="1" applyBorder="1" applyAlignment="1">
      <alignment horizontal="center" vertical="center" wrapText="1"/>
    </xf>
    <xf numFmtId="49" fontId="6" fillId="0" borderId="12" xfId="5" applyNumberFormat="1" applyFont="1" applyBorder="1" applyAlignment="1">
      <alignment horizontal="center" vertical="center"/>
    </xf>
    <xf numFmtId="49" fontId="6" fillId="0" borderId="12" xfId="5" applyNumberFormat="1" applyFont="1" applyBorder="1" applyAlignment="1">
      <alignment horizontal="left" vertical="center" wrapText="1"/>
    </xf>
    <xf numFmtId="4" fontId="6" fillId="0" borderId="12" xfId="2" applyNumberFormat="1" applyFont="1" applyBorder="1" applyAlignment="1"/>
    <xf numFmtId="49" fontId="6" fillId="0" borderId="133" xfId="5" applyNumberFormat="1" applyFont="1" applyBorder="1" applyAlignment="1">
      <alignment horizontal="center" vertical="center"/>
    </xf>
    <xf numFmtId="49" fontId="6" fillId="0" borderId="11" xfId="5" applyNumberFormat="1" applyFont="1" applyBorder="1" applyAlignment="1">
      <alignment horizontal="left" vertical="center" wrapText="1"/>
    </xf>
    <xf numFmtId="4" fontId="6" fillId="0" borderId="133" xfId="2" applyNumberFormat="1" applyFont="1" applyBorder="1" applyAlignment="1"/>
    <xf numFmtId="49" fontId="6" fillId="0" borderId="134" xfId="5" applyNumberFormat="1" applyFont="1" applyBorder="1" applyAlignment="1">
      <alignment horizontal="left" vertical="center" wrapText="1"/>
    </xf>
    <xf numFmtId="49" fontId="6" fillId="0" borderId="135" xfId="5" applyNumberFormat="1" applyFont="1" applyBorder="1" applyAlignment="1">
      <alignment horizontal="center" vertical="center"/>
    </xf>
    <xf numFmtId="49" fontId="6" fillId="0" borderId="135" xfId="5" applyNumberFormat="1" applyFont="1" applyBorder="1" applyAlignment="1">
      <alignment horizontal="left" vertical="center" wrapText="1"/>
    </xf>
    <xf numFmtId="4" fontId="6" fillId="0" borderId="135" xfId="2" applyNumberFormat="1" applyFont="1" applyBorder="1" applyAlignment="1"/>
    <xf numFmtId="0" fontId="6" fillId="0" borderId="0" xfId="2" applyFont="1" applyAlignment="1">
      <alignment wrapText="1"/>
    </xf>
    <xf numFmtId="164" fontId="6" fillId="0" borderId="0" xfId="2" applyNumberFormat="1" applyFont="1" applyAlignment="1"/>
    <xf numFmtId="0" fontId="7" fillId="0" borderId="0" xfId="25" applyFont="1" applyAlignment="1">
      <alignment horizontal="right"/>
    </xf>
    <xf numFmtId="4" fontId="6" fillId="0" borderId="0" xfId="6" applyNumberFormat="1" applyFont="1" applyAlignment="1" applyProtection="1">
      <alignment vertical="center"/>
      <protection hidden="1"/>
    </xf>
    <xf numFmtId="0" fontId="6" fillId="0" borderId="8" xfId="25" applyFont="1" applyBorder="1" applyAlignment="1">
      <alignment vertical="center"/>
    </xf>
    <xf numFmtId="0" fontId="7" fillId="0" borderId="8" xfId="25" applyFont="1" applyBorder="1" applyAlignment="1">
      <alignment vertical="center"/>
    </xf>
    <xf numFmtId="0" fontId="6" fillId="0" borderId="8" xfId="25" applyFont="1" applyBorder="1" applyAlignment="1"/>
    <xf numFmtId="0" fontId="7" fillId="0" borderId="116" xfId="25" applyFont="1" applyBorder="1" applyAlignment="1" applyProtection="1">
      <alignment horizontal="center" vertical="center" wrapText="1"/>
      <protection hidden="1"/>
    </xf>
    <xf numFmtId="0" fontId="7" fillId="0" borderId="94" xfId="15" applyFont="1" applyBorder="1" applyAlignment="1">
      <alignment horizontal="center" vertical="center" wrapText="1" readingOrder="1"/>
    </xf>
    <xf numFmtId="0" fontId="7" fillId="0" borderId="117" xfId="25" applyFont="1" applyBorder="1" applyAlignment="1" applyProtection="1">
      <alignment horizontal="center" vertical="center" wrapText="1"/>
      <protection hidden="1"/>
    </xf>
    <xf numFmtId="0" fontId="7" fillId="0" borderId="118" xfId="25" applyFont="1" applyBorder="1" applyAlignment="1" applyProtection="1">
      <alignment horizontal="center" vertical="center" wrapText="1"/>
      <protection hidden="1"/>
    </xf>
    <xf numFmtId="0" fontId="7" fillId="0" borderId="119" xfId="25" applyFont="1" applyBorder="1" applyAlignment="1" applyProtection="1">
      <alignment horizontal="center" vertical="center" wrapText="1"/>
      <protection hidden="1"/>
    </xf>
    <xf numFmtId="0" fontId="7" fillId="0" borderId="117" xfId="15" applyFont="1" applyBorder="1" applyAlignment="1">
      <alignment horizontal="left" vertical="center" wrapText="1" readingOrder="1"/>
    </xf>
    <xf numFmtId="4" fontId="10" fillId="0" borderId="117" xfId="15" applyNumberFormat="1" applyFont="1" applyBorder="1" applyAlignment="1">
      <alignment vertical="center" wrapText="1" readingOrder="1"/>
    </xf>
    <xf numFmtId="174" fontId="6" fillId="0" borderId="117" xfId="15" applyNumberFormat="1" applyFont="1" applyBorder="1" applyAlignment="1">
      <alignment vertical="top" wrapText="1" readingOrder="1"/>
    </xf>
    <xf numFmtId="0" fontId="7" fillId="0" borderId="118" xfId="15" applyFont="1" applyBorder="1" applyAlignment="1">
      <alignment horizontal="left" vertical="center" wrapText="1" readingOrder="1"/>
    </xf>
    <xf numFmtId="0" fontId="6" fillId="0" borderId="120" xfId="15" applyFont="1" applyBorder="1" applyAlignment="1">
      <alignment horizontal="center" vertical="center" wrapText="1" readingOrder="1"/>
    </xf>
    <xf numFmtId="0" fontId="6" fillId="0" borderId="121" xfId="15" applyFont="1" applyBorder="1" applyAlignment="1">
      <alignment horizontal="left" vertical="center" wrapText="1" readingOrder="1"/>
    </xf>
    <xf numFmtId="4" fontId="10" fillId="0" borderId="121" xfId="15" applyNumberFormat="1" applyFont="1" applyBorder="1" applyAlignment="1">
      <alignment horizontal="right" vertical="center" wrapText="1" readingOrder="1"/>
    </xf>
    <xf numFmtId="174" fontId="6" fillId="0" borderId="121" xfId="15" applyNumberFormat="1" applyFont="1" applyBorder="1" applyAlignment="1">
      <alignment horizontal="right" vertical="center" wrapText="1" readingOrder="1"/>
    </xf>
    <xf numFmtId="174" fontId="10" fillId="0" borderId="122" xfId="15" applyNumberFormat="1" applyFont="1" applyBorder="1" applyAlignment="1">
      <alignment horizontal="right" vertical="center" wrapText="1" readingOrder="1"/>
    </xf>
    <xf numFmtId="0" fontId="6" fillId="0" borderId="123" xfId="15" applyFont="1" applyBorder="1" applyAlignment="1">
      <alignment horizontal="center" vertical="center" wrapText="1" readingOrder="1"/>
    </xf>
    <xf numFmtId="0" fontId="6" fillId="0" borderId="23" xfId="15" applyFont="1" applyBorder="1" applyAlignment="1">
      <alignment horizontal="left" vertical="center" wrapText="1" readingOrder="1"/>
    </xf>
    <xf numFmtId="4" fontId="10" fillId="0" borderId="23" xfId="15" applyNumberFormat="1" applyFont="1" applyBorder="1" applyAlignment="1">
      <alignment horizontal="right" vertical="center" wrapText="1" readingOrder="1"/>
    </xf>
    <xf numFmtId="174" fontId="6" fillId="0" borderId="23" xfId="15" applyNumberFormat="1" applyFont="1" applyBorder="1" applyAlignment="1">
      <alignment horizontal="right" vertical="center" wrapText="1" readingOrder="1"/>
    </xf>
    <xf numFmtId="174" fontId="10" fillId="0" borderId="124" xfId="15" applyNumberFormat="1" applyFont="1" applyBorder="1" applyAlignment="1">
      <alignment horizontal="right" vertical="center" wrapText="1" readingOrder="1"/>
    </xf>
    <xf numFmtId="174" fontId="6" fillId="0" borderId="125" xfId="25" applyNumberFormat="1" applyFont="1" applyBorder="1" applyAlignment="1" applyProtection="1">
      <alignment horizontal="right" vertical="center"/>
      <protection hidden="1"/>
    </xf>
    <xf numFmtId="174" fontId="6" fillId="0" borderId="125" xfId="15" applyNumberFormat="1" applyFont="1" applyBorder="1" applyAlignment="1">
      <alignment horizontal="right" vertical="center" wrapText="1" readingOrder="1"/>
    </xf>
    <xf numFmtId="174" fontId="6" fillId="0" borderId="130" xfId="15" applyNumberFormat="1" applyFont="1" applyBorder="1" applyAlignment="1">
      <alignment horizontal="right" vertical="center" wrapText="1" readingOrder="1"/>
    </xf>
    <xf numFmtId="0" fontId="6" fillId="0" borderId="29" xfId="15" applyFont="1" applyBorder="1" applyAlignment="1">
      <alignment horizontal="left" vertical="center" wrapText="1" readingOrder="1"/>
    </xf>
    <xf numFmtId="164" fontId="6" fillId="0" borderId="29" xfId="15" applyNumberFormat="1" applyFont="1" applyBorder="1" applyAlignment="1" applyProtection="1">
      <alignment horizontal="right" vertical="center" wrapText="1" readingOrder="1"/>
      <protection locked="0"/>
    </xf>
    <xf numFmtId="0" fontId="6" fillId="0" borderId="80" xfId="15" applyFont="1" applyBorder="1" applyAlignment="1">
      <alignment horizontal="center" vertical="center" wrapText="1" readingOrder="1"/>
    </xf>
    <xf numFmtId="0" fontId="6" fillId="0" borderId="18" xfId="15" applyFont="1" applyBorder="1" applyAlignment="1">
      <alignment horizontal="left" vertical="center" wrapText="1" readingOrder="1"/>
    </xf>
    <xf numFmtId="164" fontId="6" fillId="0" borderId="18" xfId="15" applyNumberFormat="1" applyFont="1" applyBorder="1" applyAlignment="1" applyProtection="1">
      <alignment horizontal="right" vertical="center" wrapText="1" readingOrder="1"/>
      <protection locked="0"/>
    </xf>
    <xf numFmtId="174" fontId="6" fillId="0" borderId="126" xfId="15" applyNumberFormat="1" applyFont="1" applyBorder="1" applyAlignment="1">
      <alignment horizontal="right" vertical="center" wrapText="1" readingOrder="1"/>
    </xf>
    <xf numFmtId="174" fontId="10" fillId="0" borderId="127" xfId="15" applyNumberFormat="1" applyFont="1" applyBorder="1" applyAlignment="1">
      <alignment horizontal="right" vertical="center" wrapText="1" readingOrder="1"/>
    </xf>
    <xf numFmtId="0" fontId="7" fillId="0" borderId="94" xfId="25" applyFont="1" applyBorder="1" applyAlignment="1" applyProtection="1">
      <alignment horizontal="center" vertical="center" wrapText="1"/>
      <protection hidden="1"/>
    </xf>
    <xf numFmtId="0" fontId="7" fillId="0" borderId="128" xfId="25" applyFont="1" applyBorder="1" applyAlignment="1" applyProtection="1">
      <alignment horizontal="center" vertical="center" wrapText="1"/>
      <protection hidden="1"/>
    </xf>
    <xf numFmtId="164" fontId="6" fillId="0" borderId="129" xfId="15" applyNumberFormat="1" applyFont="1" applyBorder="1" applyAlignment="1" applyProtection="1">
      <alignment horizontal="center" vertical="center" wrapText="1" readingOrder="1"/>
      <protection locked="0"/>
    </xf>
    <xf numFmtId="164" fontId="6" fillId="0" borderId="23" xfId="15" applyNumberFormat="1" applyFont="1" applyBorder="1" applyAlignment="1" applyProtection="1">
      <alignment horizontal="left" vertical="center" wrapText="1" readingOrder="1"/>
      <protection locked="0"/>
    </xf>
    <xf numFmtId="4" fontId="10" fillId="0" borderId="16" xfId="15" applyNumberFormat="1" applyFont="1" applyBorder="1" applyAlignment="1" applyProtection="1">
      <alignment horizontal="right" vertical="center" wrapText="1" readingOrder="1"/>
      <protection locked="0"/>
    </xf>
    <xf numFmtId="164" fontId="6" fillId="0" borderId="123" xfId="15" applyNumberFormat="1" applyFont="1" applyBorder="1" applyAlignment="1" applyProtection="1">
      <alignment horizontal="center" vertical="center" wrapText="1" readingOrder="1"/>
      <protection locked="0"/>
    </xf>
    <xf numFmtId="4" fontId="10" fillId="0" borderId="124" xfId="15" applyNumberFormat="1" applyFont="1" applyBorder="1" applyAlignment="1" applyProtection="1">
      <alignment horizontal="right" vertical="center" wrapText="1" readingOrder="1"/>
      <protection locked="0"/>
    </xf>
    <xf numFmtId="164" fontId="7" fillId="0" borderId="80" xfId="15" applyNumberFormat="1" applyFont="1" applyBorder="1" applyAlignment="1" applyProtection="1">
      <alignment horizontal="center" vertical="center" wrapText="1" readingOrder="1"/>
      <protection locked="0"/>
    </xf>
    <xf numFmtId="164" fontId="7" fillId="0" borderId="18" xfId="15" applyNumberFormat="1" applyFont="1" applyBorder="1" applyAlignment="1" applyProtection="1">
      <alignment horizontal="left" vertical="center" wrapText="1" readingOrder="1"/>
      <protection locked="0"/>
    </xf>
    <xf numFmtId="4" fontId="9" fillId="0" borderId="127" xfId="15" applyNumberFormat="1" applyFont="1" applyBorder="1" applyAlignment="1">
      <alignment horizontal="right" vertical="center" wrapText="1" readingOrder="1"/>
    </xf>
    <xf numFmtId="164" fontId="6" fillId="0" borderId="0" xfId="15" applyNumberFormat="1" applyFont="1" applyAlignment="1" applyProtection="1">
      <alignment horizontal="left" vertical="center" wrapText="1" readingOrder="1"/>
      <protection locked="0"/>
    </xf>
    <xf numFmtId="49" fontId="6" fillId="0" borderId="0" xfId="20" applyNumberFormat="1" applyFont="1" applyAlignment="1">
      <alignment horizontal="left" vertical="center"/>
    </xf>
    <xf numFmtId="0" fontId="10" fillId="0" borderId="0" xfId="25" applyFont="1" applyAlignment="1">
      <alignment vertical="center"/>
    </xf>
    <xf numFmtId="0" fontId="9" fillId="0" borderId="0" xfId="25" applyFont="1" applyAlignment="1">
      <alignment horizontal="right" vertical="center"/>
    </xf>
    <xf numFmtId="0" fontId="10" fillId="0" borderId="0" xfId="6" applyFont="1" applyAlignment="1" applyProtection="1">
      <alignment vertical="center"/>
      <protection hidden="1"/>
    </xf>
    <xf numFmtId="0" fontId="10" fillId="0" borderId="0" xfId="6" applyFont="1" applyAlignment="1">
      <alignment vertical="center" wrapText="1"/>
    </xf>
    <xf numFmtId="0" fontId="10" fillId="0" borderId="0" xfId="6" applyFont="1" applyAlignment="1" applyProtection="1">
      <alignment horizontal="left" vertical="center"/>
      <protection hidden="1"/>
    </xf>
    <xf numFmtId="4" fontId="10" fillId="0" borderId="0" xfId="6" applyNumberFormat="1" applyFont="1" applyAlignment="1" applyProtection="1">
      <alignment vertical="center"/>
      <protection hidden="1"/>
    </xf>
    <xf numFmtId="0" fontId="10" fillId="0" borderId="8" xfId="25" applyFont="1" applyBorder="1" applyAlignment="1">
      <alignment vertical="center"/>
    </xf>
    <xf numFmtId="0" fontId="9" fillId="0" borderId="8" xfId="25" applyFont="1" applyBorder="1" applyAlignment="1">
      <alignment vertical="center"/>
    </xf>
    <xf numFmtId="0" fontId="8" fillId="0" borderId="0" xfId="2" applyFont="1" applyAlignment="1" applyProtection="1">
      <alignment horizontal="right" vertical="center"/>
      <protection hidden="1"/>
    </xf>
    <xf numFmtId="0" fontId="9" fillId="0" borderId="116" xfId="25" applyFont="1" applyBorder="1" applyAlignment="1" applyProtection="1">
      <alignment horizontal="center" vertical="center" wrapText="1"/>
      <protection hidden="1"/>
    </xf>
    <xf numFmtId="0" fontId="9" fillId="0" borderId="94" xfId="15" applyFont="1" applyBorder="1" applyAlignment="1">
      <alignment horizontal="center" vertical="center" wrapText="1" readingOrder="1"/>
    </xf>
    <xf numFmtId="0" fontId="9" fillId="0" borderId="117" xfId="25" applyFont="1" applyBorder="1" applyAlignment="1" applyProtection="1">
      <alignment horizontal="center" vertical="center" wrapText="1"/>
      <protection hidden="1"/>
    </xf>
    <xf numFmtId="0" fontId="9" fillId="0" borderId="118" xfId="25" applyFont="1" applyBorder="1" applyAlignment="1" applyProtection="1">
      <alignment horizontal="center" vertical="center" wrapText="1"/>
      <protection hidden="1"/>
    </xf>
    <xf numFmtId="0" fontId="9" fillId="0" borderId="119" xfId="25" applyFont="1" applyBorder="1" applyAlignment="1" applyProtection="1">
      <alignment horizontal="center" vertical="center" wrapText="1"/>
      <protection hidden="1"/>
    </xf>
    <xf numFmtId="0" fontId="9" fillId="0" borderId="117" xfId="15" applyFont="1" applyBorder="1" applyAlignment="1">
      <alignment horizontal="left" vertical="center" wrapText="1" readingOrder="1"/>
    </xf>
    <xf numFmtId="174" fontId="10" fillId="0" borderId="117" xfId="15" applyNumberFormat="1" applyFont="1" applyBorder="1" applyAlignment="1">
      <alignment vertical="center" wrapText="1" readingOrder="1"/>
    </xf>
    <xf numFmtId="0" fontId="9" fillId="0" borderId="118" xfId="15" applyFont="1" applyBorder="1" applyAlignment="1">
      <alignment horizontal="left" vertical="center" wrapText="1" readingOrder="1"/>
    </xf>
    <xf numFmtId="174" fontId="10" fillId="0" borderId="121" xfId="15" applyNumberFormat="1" applyFont="1" applyBorder="1" applyAlignment="1">
      <alignment horizontal="right" vertical="center" wrapText="1" readingOrder="1"/>
    </xf>
    <xf numFmtId="174" fontId="10" fillId="0" borderId="23" xfId="15" applyNumberFormat="1" applyFont="1" applyBorder="1" applyAlignment="1">
      <alignment horizontal="right" vertical="center" wrapText="1" readingOrder="1"/>
    </xf>
    <xf numFmtId="174" fontId="10" fillId="0" borderId="125" xfId="25" applyNumberFormat="1" applyFont="1" applyBorder="1" applyAlignment="1" applyProtection="1">
      <alignment horizontal="right" vertical="center"/>
      <protection hidden="1"/>
    </xf>
    <xf numFmtId="4" fontId="10" fillId="0" borderId="29" xfId="15" applyNumberFormat="1" applyFont="1" applyBorder="1" applyAlignment="1" applyProtection="1">
      <alignment horizontal="right" vertical="center" wrapText="1" readingOrder="1"/>
      <protection locked="0"/>
    </xf>
    <xf numFmtId="174" fontId="10" fillId="0" borderId="130" xfId="15" applyNumberFormat="1" applyFont="1" applyBorder="1" applyAlignment="1">
      <alignment horizontal="right" vertical="center" wrapText="1" readingOrder="1"/>
    </xf>
    <xf numFmtId="174" fontId="10" fillId="0" borderId="131" xfId="15" applyNumberFormat="1" applyFont="1" applyBorder="1" applyAlignment="1">
      <alignment horizontal="right" vertical="center" wrapText="1" readingOrder="1"/>
    </xf>
    <xf numFmtId="4" fontId="10" fillId="0" borderId="18" xfId="15" applyNumberFormat="1" applyFont="1" applyBorder="1" applyAlignment="1" applyProtection="1">
      <alignment horizontal="right" vertical="center" wrapText="1" readingOrder="1"/>
      <protection locked="0"/>
    </xf>
    <xf numFmtId="174" fontId="10" fillId="0" borderId="126" xfId="15" applyNumberFormat="1" applyFont="1" applyBorder="1" applyAlignment="1">
      <alignment horizontal="right" vertical="center" wrapText="1" readingOrder="1"/>
    </xf>
    <xf numFmtId="0" fontId="9" fillId="0" borderId="94" xfId="25" applyFont="1" applyBorder="1" applyAlignment="1" applyProtection="1">
      <alignment horizontal="center" vertical="center" wrapText="1"/>
      <protection hidden="1"/>
    </xf>
    <xf numFmtId="0" fontId="9" fillId="0" borderId="128" xfId="25" applyFont="1" applyBorder="1" applyAlignment="1" applyProtection="1">
      <alignment horizontal="center" vertical="center" wrapText="1"/>
      <protection hidden="1"/>
    </xf>
    <xf numFmtId="4" fontId="10" fillId="0" borderId="132" xfId="15" applyNumberFormat="1" applyFont="1" applyBorder="1" applyAlignment="1" applyProtection="1">
      <alignment horizontal="right" vertical="center" wrapText="1" readingOrder="1"/>
      <protection locked="0"/>
    </xf>
    <xf numFmtId="4" fontId="10" fillId="0" borderId="125" xfId="15" applyNumberFormat="1" applyFont="1" applyBorder="1" applyAlignment="1" applyProtection="1">
      <alignment horizontal="right" vertical="center" wrapText="1" readingOrder="1"/>
      <protection locked="0"/>
    </xf>
    <xf numFmtId="4" fontId="10" fillId="0" borderId="130" xfId="15" applyNumberFormat="1" applyFont="1" applyBorder="1" applyAlignment="1" applyProtection="1">
      <alignment horizontal="right" vertical="center" wrapText="1" readingOrder="1"/>
      <protection locked="0"/>
    </xf>
    <xf numFmtId="4" fontId="10" fillId="0" borderId="131" xfId="15" applyNumberFormat="1" applyFont="1" applyBorder="1" applyAlignment="1" applyProtection="1">
      <alignment horizontal="right" vertical="center" wrapText="1" readingOrder="1"/>
      <protection locked="0"/>
    </xf>
    <xf numFmtId="4" fontId="9" fillId="0" borderId="126" xfId="15" applyNumberFormat="1" applyFont="1" applyBorder="1" applyAlignment="1">
      <alignment horizontal="right" vertical="center" wrapText="1" readingOrder="1"/>
    </xf>
    <xf numFmtId="164" fontId="10" fillId="0" borderId="0" xfId="15" applyNumberFormat="1" applyFont="1" applyAlignment="1" applyProtection="1">
      <alignment horizontal="right" vertical="center" wrapText="1" readingOrder="1"/>
      <protection locked="0"/>
    </xf>
    <xf numFmtId="164" fontId="10" fillId="0" borderId="0" xfId="15" applyNumberFormat="1" applyFont="1" applyAlignment="1" applyProtection="1">
      <alignment horizontal="left" vertical="center" wrapText="1" readingOrder="1"/>
      <protection locked="0"/>
    </xf>
    <xf numFmtId="0" fontId="10" fillId="0" borderId="0" xfId="3" applyFont="1" applyAlignment="1" applyProtection="1">
      <alignment vertical="center"/>
      <protection locked="0"/>
    </xf>
    <xf numFmtId="0" fontId="10" fillId="0" borderId="0" xfId="3" applyFont="1" applyAlignment="1">
      <alignment vertical="center"/>
    </xf>
    <xf numFmtId="0" fontId="10" fillId="0" borderId="0" xfId="20" applyFont="1" applyAlignment="1">
      <alignment vertical="center" wrapText="1"/>
    </xf>
    <xf numFmtId="0" fontId="10" fillId="0" borderId="0" xfId="20" applyFont="1" applyAlignment="1">
      <alignment vertical="center"/>
    </xf>
    <xf numFmtId="49" fontId="10" fillId="0" borderId="0" xfId="20" applyNumberFormat="1" applyFont="1" applyAlignment="1">
      <alignment horizontal="left" vertical="center"/>
    </xf>
    <xf numFmtId="0" fontId="10" fillId="0" borderId="0" xfId="20" applyFont="1" applyAlignment="1" applyProtection="1">
      <alignment vertical="center"/>
      <protection locked="0"/>
    </xf>
    <xf numFmtId="0" fontId="20" fillId="0" borderId="0" xfId="2" applyFont="1" applyAlignment="1" applyProtection="1">
      <alignment horizontal="right" vertical="center"/>
      <protection hidden="1"/>
    </xf>
    <xf numFmtId="164" fontId="10" fillId="0" borderId="117" xfId="15" applyNumberFormat="1" applyFont="1" applyBorder="1" applyAlignment="1">
      <alignment vertical="center" wrapText="1" readingOrder="1"/>
    </xf>
    <xf numFmtId="0" fontId="10" fillId="0" borderId="120" xfId="15" applyFont="1" applyBorder="1" applyAlignment="1">
      <alignment horizontal="center" vertical="center" wrapText="1" readingOrder="1"/>
    </xf>
    <xf numFmtId="0" fontId="10" fillId="0" borderId="121" xfId="15" applyFont="1" applyBorder="1" applyAlignment="1">
      <alignment horizontal="left" vertical="center" wrapText="1" readingOrder="1"/>
    </xf>
    <xf numFmtId="0" fontId="10" fillId="0" borderId="123" xfId="15" applyFont="1" applyBorder="1" applyAlignment="1">
      <alignment horizontal="center" vertical="center" wrapText="1" readingOrder="1"/>
    </xf>
    <xf numFmtId="0" fontId="10" fillId="0" borderId="23" xfId="15" applyFont="1" applyBorder="1" applyAlignment="1">
      <alignment horizontal="left" vertical="center" wrapText="1" readingOrder="1"/>
    </xf>
    <xf numFmtId="174" fontId="10" fillId="0" borderId="23" xfId="25" applyNumberFormat="1" applyFont="1" applyBorder="1" applyAlignment="1" applyProtection="1">
      <alignment horizontal="right" vertical="center"/>
      <protection hidden="1"/>
    </xf>
    <xf numFmtId="0" fontId="10" fillId="0" borderId="80" xfId="15" applyFont="1" applyBorder="1" applyAlignment="1">
      <alignment horizontal="center" vertical="center" wrapText="1" readingOrder="1"/>
    </xf>
    <xf numFmtId="0" fontId="10" fillId="0" borderId="18" xfId="15" applyFont="1" applyBorder="1" applyAlignment="1">
      <alignment horizontal="left" vertical="center" wrapText="1" readingOrder="1"/>
    </xf>
    <xf numFmtId="174" fontId="10" fillId="0" borderId="18" xfId="15" applyNumberFormat="1" applyFont="1" applyBorder="1" applyAlignment="1">
      <alignment horizontal="right" vertical="center" wrapText="1" readingOrder="1"/>
    </xf>
    <xf numFmtId="164" fontId="10" fillId="0" borderId="129" xfId="15" applyNumberFormat="1" applyFont="1" applyBorder="1" applyAlignment="1" applyProtection="1">
      <alignment horizontal="center" vertical="center" wrapText="1" readingOrder="1"/>
      <protection locked="0"/>
    </xf>
    <xf numFmtId="164" fontId="10" fillId="0" borderId="23" xfId="15" applyNumberFormat="1" applyFont="1" applyBorder="1" applyAlignment="1" applyProtection="1">
      <alignment horizontal="left" vertical="center" wrapText="1" readingOrder="1"/>
      <protection locked="0"/>
    </xf>
    <xf numFmtId="164" fontId="10" fillId="0" borderId="123" xfId="15" applyNumberFormat="1" applyFont="1" applyBorder="1" applyAlignment="1" applyProtection="1">
      <alignment horizontal="center" vertical="center" wrapText="1" readingOrder="1"/>
      <protection locked="0"/>
    </xf>
    <xf numFmtId="164" fontId="9" fillId="0" borderId="80" xfId="15" applyNumberFormat="1" applyFont="1" applyBorder="1" applyAlignment="1" applyProtection="1">
      <alignment horizontal="center" vertical="center" wrapText="1" readingOrder="1"/>
      <protection locked="0"/>
    </xf>
    <xf numFmtId="164" fontId="9" fillId="0" borderId="18" xfId="15" applyNumberFormat="1" applyFont="1" applyBorder="1" applyAlignment="1" applyProtection="1">
      <alignment horizontal="left" vertical="center" wrapText="1" readingOrder="1"/>
      <protection locked="0"/>
    </xf>
    <xf numFmtId="0" fontId="7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57" fillId="0" borderId="0" xfId="41" applyFont="1" applyAlignment="1">
      <alignment horizontal="left" vertical="center"/>
    </xf>
    <xf numFmtId="0" fontId="6" fillId="0" borderId="129" xfId="2" applyFont="1" applyBorder="1" applyAlignment="1">
      <alignment horizontal="left" vertical="center" wrapText="1"/>
    </xf>
    <xf numFmtId="0" fontId="6" fillId="0" borderId="16" xfId="2" applyFont="1" applyBorder="1" applyAlignment="1">
      <alignment horizontal="left" vertical="center" wrapText="1"/>
    </xf>
    <xf numFmtId="0" fontId="6" fillId="0" borderId="158" xfId="2" applyFont="1" applyBorder="1" applyAlignment="1">
      <alignment horizontal="left" vertical="center" wrapText="1"/>
    </xf>
    <xf numFmtId="0" fontId="6" fillId="0" borderId="14" xfId="2" applyFont="1" applyBorder="1" applyAlignment="1">
      <alignment vertical="center" wrapText="1"/>
    </xf>
    <xf numFmtId="0" fontId="6" fillId="0" borderId="159" xfId="2" applyFont="1" applyBorder="1" applyAlignment="1">
      <alignment horizontal="left" vertical="center" wrapText="1"/>
    </xf>
    <xf numFmtId="0" fontId="6" fillId="0" borderId="12" xfId="2" applyFont="1" applyBorder="1" applyAlignment="1">
      <alignment vertical="center"/>
    </xf>
    <xf numFmtId="0" fontId="6" fillId="0" borderId="8" xfId="2" applyFont="1" applyBorder="1" applyAlignment="1">
      <alignment horizontal="left" vertical="center" wrapText="1"/>
    </xf>
    <xf numFmtId="0" fontId="6" fillId="0" borderId="160" xfId="2" applyFont="1" applyBorder="1" applyAlignment="1">
      <alignment horizontal="left" vertical="center" wrapText="1"/>
    </xf>
    <xf numFmtId="0" fontId="6" fillId="0" borderId="120" xfId="2" applyFont="1" applyBorder="1" applyAlignment="1">
      <alignment horizontal="left" vertical="center" wrapText="1"/>
    </xf>
    <xf numFmtId="0" fontId="6" fillId="0" borderId="122" xfId="2" applyFont="1" applyBorder="1" applyAlignment="1">
      <alignment horizontal="left" vertical="center" wrapText="1"/>
    </xf>
    <xf numFmtId="0" fontId="57" fillId="0" borderId="0" xfId="0" applyFont="1" applyAlignment="1">
      <alignment vertical="top"/>
    </xf>
    <xf numFmtId="0" fontId="6" fillId="0" borderId="123" xfId="2" applyFont="1" applyBorder="1" applyAlignment="1">
      <alignment horizontal="center" vertical="center" wrapText="1"/>
    </xf>
    <xf numFmtId="0" fontId="6" fillId="0" borderId="152" xfId="2" applyFont="1" applyBorder="1" applyAlignment="1">
      <alignment horizontal="left" vertical="center" wrapText="1"/>
    </xf>
    <xf numFmtId="0" fontId="6" fillId="0" borderId="161" xfId="2" applyFont="1" applyBorder="1" applyAlignment="1">
      <alignment vertical="center" wrapText="1"/>
    </xf>
    <xf numFmtId="0" fontId="6" fillId="0" borderId="156" xfId="2" applyFont="1" applyBorder="1" applyAlignment="1">
      <alignment horizontal="left" vertical="center" wrapText="1"/>
    </xf>
    <xf numFmtId="0" fontId="6" fillId="0" borderId="11" xfId="2" applyFont="1" applyBorder="1" applyAlignment="1">
      <alignment vertical="center"/>
    </xf>
    <xf numFmtId="0" fontId="6" fillId="0" borderId="162" xfId="2" applyFont="1" applyBorder="1" applyAlignment="1">
      <alignment horizontal="left" vertical="center" wrapText="1"/>
    </xf>
    <xf numFmtId="0" fontId="6" fillId="0" borderId="138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 wrapText="1"/>
    </xf>
    <xf numFmtId="0" fontId="6" fillId="0" borderId="151" xfId="2" applyFont="1" applyBorder="1" applyAlignment="1">
      <alignment vertical="center" wrapText="1"/>
    </xf>
    <xf numFmtId="0" fontId="6" fillId="0" borderId="166" xfId="2" applyFont="1" applyBorder="1" applyAlignment="1">
      <alignment vertical="center" wrapText="1"/>
    </xf>
    <xf numFmtId="0" fontId="6" fillId="0" borderId="151" xfId="2" applyFont="1" applyBorder="1" applyAlignment="1">
      <alignment horizontal="left" vertical="center" wrapText="1"/>
    </xf>
    <xf numFmtId="0" fontId="6" fillId="0" borderId="169" xfId="2" applyFont="1" applyBorder="1" applyAlignment="1">
      <alignment horizontal="left" vertical="center" wrapText="1"/>
    </xf>
    <xf numFmtId="0" fontId="6" fillId="0" borderId="80" xfId="2" applyFont="1" applyBorder="1" applyAlignment="1">
      <alignment horizontal="left" vertical="center" wrapText="1"/>
    </xf>
    <xf numFmtId="0" fontId="6" fillId="0" borderId="127" xfId="2" applyFont="1" applyBorder="1" applyAlignment="1">
      <alignment horizontal="left" vertical="center" wrapText="1"/>
    </xf>
    <xf numFmtId="0" fontId="6" fillId="0" borderId="165" xfId="2" applyFont="1" applyBorder="1" applyAlignment="1">
      <alignment horizontal="left" vertical="center" wrapText="1"/>
    </xf>
    <xf numFmtId="0" fontId="6" fillId="0" borderId="135" xfId="2" applyFont="1" applyBorder="1" applyAlignment="1">
      <alignment horizontal="left" vertical="center" wrapText="1"/>
    </xf>
    <xf numFmtId="0" fontId="6" fillId="0" borderId="153" xfId="2" applyFont="1" applyBorder="1" applyAlignment="1">
      <alignment vertical="center" wrapText="1"/>
    </xf>
    <xf numFmtId="0" fontId="6" fillId="0" borderId="155" xfId="2" applyFont="1" applyBorder="1" applyAlignment="1">
      <alignment horizontal="left" vertical="center" wrapText="1"/>
    </xf>
    <xf numFmtId="0" fontId="6" fillId="0" borderId="149" xfId="2" applyFont="1" applyBorder="1" applyAlignment="1">
      <alignment horizontal="left" vertical="center" wrapText="1"/>
    </xf>
    <xf numFmtId="0" fontId="6" fillId="0" borderId="7" xfId="2" applyFont="1" applyBorder="1" applyAlignment="1">
      <alignment horizontal="left" vertical="center" wrapText="1"/>
    </xf>
    <xf numFmtId="0" fontId="6" fillId="0" borderId="153" xfId="2" applyFont="1" applyBorder="1" applyAlignment="1">
      <alignment horizontal="left" vertical="center" wrapText="1"/>
    </xf>
    <xf numFmtId="0" fontId="6" fillId="0" borderId="166" xfId="2" applyFont="1" applyBorder="1" applyAlignment="1">
      <alignment horizontal="left" vertical="center" wrapText="1"/>
    </xf>
    <xf numFmtId="0" fontId="57" fillId="0" borderId="0" xfId="0" applyFont="1" applyAlignment="1">
      <alignment vertical="center"/>
    </xf>
    <xf numFmtId="0" fontId="6" fillId="0" borderId="124" xfId="2" applyFont="1" applyBorder="1" applyAlignment="1">
      <alignment vertical="center" wrapText="1"/>
    </xf>
    <xf numFmtId="0" fontId="6" fillId="0" borderId="170" xfId="2" applyFont="1" applyBorder="1" applyAlignment="1">
      <alignment horizontal="left" vertical="center" wrapText="1"/>
    </xf>
    <xf numFmtId="0" fontId="6" fillId="0" borderId="131" xfId="2" applyFont="1" applyBorder="1" applyAlignment="1">
      <alignment horizontal="left" vertical="center" wrapText="1"/>
    </xf>
    <xf numFmtId="0" fontId="6" fillId="0" borderId="164" xfId="2" applyFont="1" applyBorder="1" applyAlignment="1">
      <alignment vertical="center" wrapText="1"/>
    </xf>
    <xf numFmtId="0" fontId="6" fillId="0" borderId="64" xfId="2" applyFont="1" applyBorder="1" applyAlignment="1">
      <alignment horizontal="left" vertical="center" wrapText="1"/>
    </xf>
    <xf numFmtId="0" fontId="6" fillId="0" borderId="165" xfId="2" applyFont="1" applyBorder="1" applyAlignment="1">
      <alignment vertical="center" wrapText="1"/>
    </xf>
    <xf numFmtId="0" fontId="6" fillId="0" borderId="127" xfId="2" applyFont="1" applyBorder="1" applyAlignment="1">
      <alignment vertical="center" wrapText="1"/>
    </xf>
    <xf numFmtId="0" fontId="6" fillId="0" borderId="11" xfId="2" applyFont="1" applyBorder="1" applyAlignment="1">
      <alignment vertical="center" wrapText="1"/>
    </xf>
    <xf numFmtId="0" fontId="6" fillId="0" borderId="135" xfId="2" applyFont="1" applyBorder="1" applyAlignment="1">
      <alignment vertical="center" wrapText="1"/>
    </xf>
    <xf numFmtId="0" fontId="6" fillId="0" borderId="0" xfId="41" applyFont="1" applyAlignment="1">
      <alignment horizontal="left" vertical="center"/>
    </xf>
    <xf numFmtId="0" fontId="14" fillId="0" borderId="0" xfId="2" applyFont="1" applyAlignment="1" applyProtection="1">
      <alignment horizontal="right" vertical="center" wrapText="1"/>
      <protection locked="0"/>
    </xf>
    <xf numFmtId="0" fontId="15" fillId="0" borderId="0" xfId="2" applyFont="1" applyAlignment="1" applyProtection="1">
      <alignment vertical="center"/>
      <protection hidden="1"/>
    </xf>
    <xf numFmtId="0" fontId="14" fillId="0" borderId="0" xfId="2" applyFont="1" applyAlignment="1" applyProtection="1">
      <alignment vertical="center" wrapText="1"/>
      <protection locked="0"/>
    </xf>
    <xf numFmtId="0" fontId="16" fillId="0" borderId="0" xfId="2" applyFont="1" applyAlignment="1">
      <alignment horizontal="left" vertical="center"/>
    </xf>
    <xf numFmtId="0" fontId="8" fillId="0" borderId="0" xfId="2" applyFont="1" applyAlignment="1" applyProtection="1">
      <alignment horizontal="right" wrapText="1"/>
      <protection hidden="1"/>
    </xf>
    <xf numFmtId="0" fontId="14" fillId="0" borderId="1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/>
    </xf>
    <xf numFmtId="164" fontId="10" fillId="0" borderId="1" xfId="2" applyNumberFormat="1" applyFont="1" applyBorder="1" applyAlignment="1">
      <alignment vertical="center" wrapText="1"/>
    </xf>
    <xf numFmtId="164" fontId="10" fillId="0" borderId="1" xfId="2" applyNumberFormat="1" applyFont="1" applyBorder="1" applyAlignment="1">
      <alignment wrapText="1"/>
    </xf>
    <xf numFmtId="49" fontId="7" fillId="0" borderId="1" xfId="4" applyNumberFormat="1" applyFont="1" applyBorder="1" applyAlignment="1">
      <alignment horizontal="center" vertical="center"/>
    </xf>
    <xf numFmtId="167" fontId="7" fillId="0" borderId="1" xfId="2" applyNumberFormat="1" applyFont="1" applyBorder="1" applyAlignment="1">
      <alignment horizontal="left" vertical="center" wrapText="1"/>
    </xf>
    <xf numFmtId="49" fontId="8" fillId="0" borderId="1" xfId="4" quotePrefix="1" applyNumberFormat="1" applyFont="1" applyBorder="1" applyAlignment="1">
      <alignment horizontal="center" vertical="center"/>
    </xf>
    <xf numFmtId="167" fontId="8" fillId="0" borderId="1" xfId="2" applyNumberFormat="1" applyFont="1" applyBorder="1" applyAlignment="1">
      <alignment horizontal="left" vertical="center" wrapText="1"/>
    </xf>
    <xf numFmtId="164" fontId="13" fillId="0" borderId="0" xfId="15" applyNumberFormat="1" applyFont="1" applyAlignment="1" applyProtection="1">
      <alignment horizontal="right" vertical="center" wrapText="1" readingOrder="1"/>
      <protection locked="0"/>
    </xf>
    <xf numFmtId="0" fontId="15" fillId="0" borderId="0" xfId="0" applyFont="1"/>
    <xf numFmtId="0" fontId="13" fillId="0" borderId="0" xfId="0" applyFont="1" applyAlignment="1">
      <alignment vertical="center"/>
    </xf>
    <xf numFmtId="0" fontId="5" fillId="0" borderId="0" xfId="22" applyFont="1" applyAlignment="1" applyProtection="1">
      <alignment horizontal="right" vertical="center" wrapText="1"/>
      <protection locked="0"/>
    </xf>
    <xf numFmtId="0" fontId="13" fillId="0" borderId="0" xfId="22" applyFont="1" applyAlignment="1" applyProtection="1">
      <alignment vertical="center"/>
      <protection hidden="1"/>
    </xf>
    <xf numFmtId="0" fontId="13" fillId="0" borderId="0" xfId="22" applyFont="1" applyAlignment="1">
      <alignment vertical="center" wrapText="1"/>
    </xf>
    <xf numFmtId="0" fontId="13" fillId="0" borderId="0" xfId="22" applyFont="1" applyAlignment="1" applyProtection="1">
      <alignment horizontal="right" vertical="center"/>
      <protection hidden="1"/>
    </xf>
    <xf numFmtId="4" fontId="13" fillId="0" borderId="0" xfId="22" applyNumberFormat="1" applyFont="1" applyAlignment="1" applyProtection="1">
      <alignment vertical="center"/>
      <protection locked="0"/>
    </xf>
    <xf numFmtId="0" fontId="13" fillId="0" borderId="0" xfId="22" applyFont="1" applyAlignment="1" applyProtection="1">
      <alignment vertical="center" wrapText="1"/>
      <protection locked="0"/>
    </xf>
    <xf numFmtId="0" fontId="5" fillId="0" borderId="0" xfId="22" applyFont="1" applyAlignment="1" applyProtection="1">
      <alignment vertical="center" wrapText="1"/>
      <protection locked="0"/>
    </xf>
    <xf numFmtId="0" fontId="5" fillId="0" borderId="0" xfId="22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/>
    </xf>
    <xf numFmtId="0" fontId="33" fillId="0" borderId="0" xfId="14" applyFont="1" applyAlignment="1">
      <alignment horizontal="right" vertical="center"/>
    </xf>
    <xf numFmtId="0" fontId="8" fillId="0" borderId="0" xfId="22" applyFont="1" applyAlignment="1" applyProtection="1">
      <alignment horizontal="right"/>
      <protection hidden="1"/>
    </xf>
    <xf numFmtId="0" fontId="5" fillId="0" borderId="102" xfId="14" applyFont="1" applyBorder="1" applyAlignment="1">
      <alignment horizontal="center" vertical="center" wrapText="1"/>
    </xf>
    <xf numFmtId="0" fontId="5" fillId="0" borderId="103" xfId="14" applyFont="1" applyBorder="1" applyAlignment="1">
      <alignment horizontal="center" vertical="center"/>
    </xf>
    <xf numFmtId="0" fontId="5" fillId="0" borderId="104" xfId="14" applyFont="1" applyBorder="1" applyAlignment="1" applyProtection="1">
      <alignment horizontal="center" vertical="center" wrapText="1"/>
      <protection hidden="1"/>
    </xf>
    <xf numFmtId="0" fontId="5" fillId="0" borderId="0" xfId="14" applyFont="1" applyAlignment="1">
      <alignment vertical="center"/>
    </xf>
    <xf numFmtId="0" fontId="6" fillId="0" borderId="105" xfId="14" applyFont="1" applyBorder="1" applyAlignment="1" applyProtection="1">
      <alignment horizontal="center" vertical="center"/>
      <protection hidden="1"/>
    </xf>
    <xf numFmtId="0" fontId="6" fillId="0" borderId="106" xfId="14" applyFont="1" applyBorder="1" applyAlignment="1" applyProtection="1">
      <alignment vertical="center"/>
      <protection hidden="1"/>
    </xf>
    <xf numFmtId="164" fontId="10" fillId="0" borderId="107" xfId="14" applyNumberFormat="1" applyFont="1" applyBorder="1" applyAlignment="1">
      <alignment horizontal="right" vertical="center"/>
    </xf>
    <xf numFmtId="0" fontId="6" fillId="0" borderId="88" xfId="14" applyFont="1" applyBorder="1" applyAlignment="1" applyProtection="1">
      <alignment horizontal="center" vertical="center"/>
      <protection hidden="1"/>
    </xf>
    <xf numFmtId="0" fontId="6" fillId="0" borderId="108" xfId="14" applyFont="1" applyBorder="1" applyAlignment="1" applyProtection="1">
      <alignment vertical="center"/>
      <protection hidden="1"/>
    </xf>
    <xf numFmtId="164" fontId="10" fillId="0" borderId="89" xfId="14" applyNumberFormat="1" applyFont="1" applyBorder="1" applyAlignment="1">
      <alignment horizontal="right" vertical="center"/>
    </xf>
    <xf numFmtId="0" fontId="7" fillId="0" borderId="108" xfId="14" applyFont="1" applyBorder="1" applyAlignment="1" applyProtection="1">
      <alignment vertical="center"/>
      <protection hidden="1"/>
    </xf>
    <xf numFmtId="164" fontId="9" fillId="0" borderId="89" xfId="14" applyNumberFormat="1" applyFont="1" applyBorder="1" applyAlignment="1">
      <alignment horizontal="right" vertical="center"/>
    </xf>
    <xf numFmtId="0" fontId="7" fillId="0" borderId="109" xfId="14" applyFont="1" applyBorder="1" applyAlignment="1" applyProtection="1">
      <alignment vertical="center"/>
      <protection hidden="1"/>
    </xf>
    <xf numFmtId="0" fontId="6" fillId="0" borderId="110" xfId="14" applyFont="1" applyBorder="1" applyAlignment="1" applyProtection="1">
      <alignment vertical="center"/>
      <protection hidden="1"/>
    </xf>
    <xf numFmtId="0" fontId="6" fillId="0" borderId="111" xfId="14" applyFont="1" applyBorder="1" applyAlignment="1" applyProtection="1">
      <alignment vertical="center"/>
      <protection hidden="1"/>
    </xf>
    <xf numFmtId="0" fontId="6" fillId="0" borderId="26" xfId="14" applyFont="1" applyBorder="1" applyAlignment="1" applyProtection="1">
      <alignment horizontal="center" vertical="center"/>
      <protection hidden="1"/>
    </xf>
    <xf numFmtId="0" fontId="7" fillId="0" borderId="112" xfId="14" applyFont="1" applyBorder="1" applyAlignment="1" applyProtection="1">
      <alignment vertical="center"/>
      <protection hidden="1"/>
    </xf>
    <xf numFmtId="0" fontId="7" fillId="0" borderId="30" xfId="14" applyFont="1" applyBorder="1" applyAlignment="1" applyProtection="1">
      <alignment horizontal="center" vertical="center"/>
      <protection hidden="1"/>
    </xf>
    <xf numFmtId="0" fontId="7" fillId="0" borderId="97" xfId="14" applyFont="1" applyBorder="1" applyAlignment="1" applyProtection="1">
      <alignment vertical="center" wrapText="1"/>
      <protection hidden="1"/>
    </xf>
    <xf numFmtId="164" fontId="9" fillId="0" borderId="98" xfId="14" applyNumberFormat="1" applyFont="1" applyBorder="1" applyAlignment="1">
      <alignment horizontal="right" vertical="center" wrapText="1"/>
    </xf>
    <xf numFmtId="164" fontId="6" fillId="0" borderId="89" xfId="14" applyNumberFormat="1" applyFont="1" applyBorder="1" applyAlignment="1">
      <alignment horizontal="center" vertical="center"/>
    </xf>
    <xf numFmtId="0" fontId="6" fillId="0" borderId="109" xfId="14" applyFont="1" applyBorder="1" applyAlignment="1" applyProtection="1">
      <alignment vertical="center"/>
      <protection hidden="1"/>
    </xf>
    <xf numFmtId="0" fontId="6" fillId="0" borderId="113" xfId="14" applyFont="1" applyBorder="1" applyAlignment="1" applyProtection="1">
      <alignment horizontal="center" vertical="center"/>
      <protection hidden="1"/>
    </xf>
    <xf numFmtId="0" fontId="7" fillId="0" borderId="114" xfId="14" applyFont="1" applyBorder="1" applyAlignment="1" applyProtection="1">
      <alignment vertical="center"/>
      <protection hidden="1"/>
    </xf>
    <xf numFmtId="164" fontId="7" fillId="0" borderId="115" xfId="14" applyNumberFormat="1" applyFont="1" applyBorder="1" applyAlignment="1">
      <alignment horizontal="center" vertical="center"/>
    </xf>
    <xf numFmtId="0" fontId="13" fillId="0" borderId="0" xfId="14" applyFont="1" applyAlignment="1" applyProtection="1">
      <alignment horizontal="left" vertical="center"/>
      <protection locked="0"/>
    </xf>
    <xf numFmtId="171" fontId="13" fillId="0" borderId="0" xfId="14" applyNumberFormat="1" applyFont="1" applyAlignment="1" applyProtection="1">
      <alignment horizontal="left" vertical="center"/>
      <protection locked="0"/>
    </xf>
    <xf numFmtId="171" fontId="13" fillId="0" borderId="0" xfId="14" applyNumberFormat="1" applyFont="1" applyAlignment="1" applyProtection="1">
      <alignment horizontal="right" vertical="center"/>
      <protection locked="0"/>
    </xf>
    <xf numFmtId="14" fontId="13" fillId="0" borderId="0" xfId="3" applyNumberFormat="1" applyFont="1" applyAlignment="1" applyProtection="1">
      <alignment vertical="center" wrapText="1"/>
      <protection locked="0"/>
    </xf>
    <xf numFmtId="49" fontId="13" fillId="0" borderId="0" xfId="3" applyNumberFormat="1" applyFont="1" applyAlignment="1" applyProtection="1">
      <alignment vertical="center" wrapText="1"/>
      <protection locked="0"/>
    </xf>
    <xf numFmtId="0" fontId="13" fillId="0" borderId="0" xfId="14" applyFont="1" applyAlignment="1">
      <alignment horizontal="right" vertical="center"/>
    </xf>
    <xf numFmtId="0" fontId="13" fillId="0" borderId="0" xfId="0" applyFont="1" applyAlignment="1" applyProtection="1">
      <alignment vertical="top" wrapText="1" readingOrder="1"/>
      <protection locked="0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3" xfId="14" applyFont="1" applyBorder="1" applyAlignment="1">
      <alignment vertical="center" wrapText="1"/>
    </xf>
    <xf numFmtId="169" fontId="10" fillId="0" borderId="24" xfId="0" applyNumberFormat="1" applyFont="1" applyBorder="1" applyAlignment="1" applyProtection="1">
      <alignment horizontal="right" vertical="center" wrapText="1"/>
      <protection locked="0"/>
    </xf>
    <xf numFmtId="0" fontId="6" fillId="0" borderId="26" xfId="0" applyFont="1" applyBorder="1" applyAlignment="1">
      <alignment horizontal="center" vertical="center"/>
    </xf>
    <xf numFmtId="0" fontId="6" fillId="0" borderId="18" xfId="14" applyFont="1" applyBorder="1" applyAlignment="1">
      <alignment vertical="center" wrapText="1"/>
    </xf>
    <xf numFmtId="164" fontId="10" fillId="0" borderId="18" xfId="0" applyNumberFormat="1" applyFont="1" applyBorder="1" applyAlignment="1" applyProtection="1">
      <alignment horizontal="right" vertical="center" wrapText="1"/>
      <protection locked="0"/>
    </xf>
    <xf numFmtId="0" fontId="6" fillId="0" borderId="93" xfId="0" applyFont="1" applyBorder="1" applyAlignment="1">
      <alignment horizontal="center" vertical="center"/>
    </xf>
    <xf numFmtId="0" fontId="6" fillId="0" borderId="94" xfId="14" applyFont="1" applyBorder="1" applyAlignment="1">
      <alignment vertical="center" wrapText="1"/>
    </xf>
    <xf numFmtId="164" fontId="10" fillId="0" borderId="94" xfId="0" applyNumberFormat="1" applyFont="1" applyBorder="1" applyAlignment="1">
      <alignment horizontal="right" vertical="center" wrapText="1"/>
    </xf>
    <xf numFmtId="0" fontId="6" fillId="0" borderId="86" xfId="0" applyFont="1" applyBorder="1" applyAlignment="1">
      <alignment horizontal="center" vertical="center"/>
    </xf>
    <xf numFmtId="0" fontId="6" fillId="0" borderId="15" xfId="14" applyFont="1" applyBorder="1" applyAlignment="1">
      <alignment vertical="center" wrapText="1"/>
    </xf>
    <xf numFmtId="164" fontId="10" fillId="0" borderId="15" xfId="0" applyNumberFormat="1" applyFont="1" applyBorder="1" applyAlignment="1">
      <alignment horizontal="right" vertical="center" wrapText="1"/>
    </xf>
    <xf numFmtId="0" fontId="6" fillId="0" borderId="88" xfId="0" applyFont="1" applyBorder="1" applyAlignment="1">
      <alignment horizontal="center" vertical="center"/>
    </xf>
    <xf numFmtId="164" fontId="10" fillId="0" borderId="23" xfId="0" applyNumberFormat="1" applyFont="1" applyBorder="1" applyAlignment="1">
      <alignment horizontal="right" vertical="center" wrapText="1"/>
    </xf>
    <xf numFmtId="0" fontId="6" fillId="0" borderId="28" xfId="0" applyFont="1" applyBorder="1" applyAlignment="1">
      <alignment horizontal="center" vertical="center"/>
    </xf>
    <xf numFmtId="164" fontId="10" fillId="0" borderId="29" xfId="0" applyNumberFormat="1" applyFont="1" applyBorder="1" applyAlignment="1">
      <alignment horizontal="right" vertical="center" wrapText="1"/>
    </xf>
    <xf numFmtId="0" fontId="6" fillId="0" borderId="100" xfId="0" applyFont="1" applyBorder="1" applyAlignment="1">
      <alignment horizontal="center" vertical="center"/>
    </xf>
    <xf numFmtId="0" fontId="6" fillId="0" borderId="31" xfId="14" applyFont="1" applyBorder="1" applyAlignment="1">
      <alignment vertical="center" wrapText="1"/>
    </xf>
    <xf numFmtId="164" fontId="10" fillId="0" borderId="101" xfId="0" applyNumberFormat="1" applyFont="1" applyBorder="1" applyAlignment="1">
      <alignment horizontal="right" vertical="center" wrapText="1"/>
    </xf>
    <xf numFmtId="0" fontId="32" fillId="0" borderId="0" xfId="0" applyFont="1"/>
    <xf numFmtId="0" fontId="5" fillId="0" borderId="81" xfId="14" applyFont="1" applyBorder="1" applyAlignment="1">
      <alignment horizontal="center" vertical="center" wrapText="1"/>
    </xf>
    <xf numFmtId="0" fontId="5" fillId="0" borderId="82" xfId="14" applyFont="1" applyBorder="1" applyAlignment="1">
      <alignment horizontal="center" vertical="center"/>
    </xf>
    <xf numFmtId="170" fontId="5" fillId="0" borderId="83" xfId="4" applyNumberFormat="1" applyFont="1" applyBorder="1" applyAlignment="1" applyProtection="1">
      <alignment horizontal="center" vertical="center"/>
      <protection locked="0"/>
    </xf>
    <xf numFmtId="0" fontId="7" fillId="0" borderId="84" xfId="14" applyFont="1" applyBorder="1" applyAlignment="1" applyProtection="1">
      <alignment horizontal="center" vertical="center"/>
      <protection hidden="1"/>
    </xf>
    <xf numFmtId="0" fontId="7" fillId="0" borderId="17" xfId="14" applyFont="1" applyBorder="1" applyAlignment="1" applyProtection="1">
      <alignment vertical="center" wrapText="1"/>
      <protection hidden="1"/>
    </xf>
    <xf numFmtId="0" fontId="6" fillId="0" borderId="86" xfId="14" applyFont="1" applyBorder="1" applyAlignment="1">
      <alignment horizontal="center" vertical="center"/>
    </xf>
    <xf numFmtId="0" fontId="6" fillId="0" borderId="88" xfId="14" applyFont="1" applyBorder="1" applyAlignment="1">
      <alignment horizontal="center" vertical="center"/>
    </xf>
    <xf numFmtId="0" fontId="6" fillId="0" borderId="90" xfId="14" applyFont="1" applyBorder="1" applyAlignment="1">
      <alignment horizontal="center" vertical="center"/>
    </xf>
    <xf numFmtId="0" fontId="6" fillId="0" borderId="91" xfId="14" applyFont="1" applyBorder="1" applyAlignment="1">
      <alignment vertical="center" wrapText="1"/>
    </xf>
    <xf numFmtId="0" fontId="6" fillId="0" borderId="23" xfId="14" applyFont="1" applyBorder="1" applyAlignment="1" applyProtection="1">
      <alignment vertical="center" wrapText="1"/>
      <protection hidden="1"/>
    </xf>
    <xf numFmtId="49" fontId="6" fillId="0" borderId="88" xfId="14" applyNumberFormat="1" applyFont="1" applyBorder="1" applyAlignment="1">
      <alignment horizontal="center" vertical="center"/>
    </xf>
    <xf numFmtId="49" fontId="6" fillId="0" borderId="28" xfId="14" applyNumberFormat="1" applyFont="1" applyBorder="1" applyAlignment="1" applyProtection="1">
      <alignment horizontal="center" vertical="center"/>
      <protection hidden="1"/>
    </xf>
    <xf numFmtId="0" fontId="6" fillId="0" borderId="29" xfId="14" applyFont="1" applyBorder="1" applyAlignment="1" applyProtection="1">
      <alignment vertical="center" wrapText="1"/>
      <protection hidden="1"/>
    </xf>
    <xf numFmtId="49" fontId="6" fillId="0" borderId="90" xfId="14" applyNumberFormat="1" applyFont="1" applyBorder="1" applyAlignment="1">
      <alignment horizontal="center" vertical="center"/>
    </xf>
    <xf numFmtId="49" fontId="7" fillId="0" borderId="93" xfId="14" applyNumberFormat="1" applyFont="1" applyBorder="1" applyAlignment="1" applyProtection="1">
      <alignment horizontal="center" vertical="center"/>
      <protection hidden="1"/>
    </xf>
    <xf numFmtId="0" fontId="13" fillId="0" borderId="0" xfId="14" applyFont="1" applyAlignment="1">
      <alignment horizontal="left" vertical="center"/>
    </xf>
    <xf numFmtId="0" fontId="13" fillId="0" borderId="0" xfId="14" applyFont="1" applyAlignment="1">
      <alignment horizontal="center" vertical="center"/>
    </xf>
    <xf numFmtId="0" fontId="6" fillId="0" borderId="28" xfId="14" applyFont="1" applyBorder="1" applyAlignment="1">
      <alignment horizontal="center" vertical="center"/>
    </xf>
    <xf numFmtId="0" fontId="6" fillId="0" borderId="29" xfId="14" applyFont="1" applyBorder="1" applyAlignment="1">
      <alignment vertical="center" wrapText="1"/>
    </xf>
    <xf numFmtId="0" fontId="20" fillId="0" borderId="99" xfId="14" applyFont="1" applyBorder="1" applyAlignment="1">
      <alignment vertical="center"/>
    </xf>
    <xf numFmtId="0" fontId="23" fillId="0" borderId="0" xfId="14" applyFont="1" applyAlignment="1">
      <alignment vertical="center"/>
    </xf>
    <xf numFmtId="0" fontId="13" fillId="0" borderId="0" xfId="14" applyFont="1" applyAlignment="1">
      <alignment horizontal="left" vertical="center" wrapText="1"/>
    </xf>
    <xf numFmtId="0" fontId="13" fillId="0" borderId="0" xfId="14" applyFont="1" applyAlignment="1" applyProtection="1">
      <alignment vertical="center"/>
      <protection locked="0"/>
    </xf>
    <xf numFmtId="0" fontId="13" fillId="0" borderId="0" xfId="14" applyFont="1" applyAlignment="1" applyProtection="1">
      <alignment horizontal="right" vertical="center"/>
      <protection locked="0"/>
    </xf>
    <xf numFmtId="0" fontId="14" fillId="0" borderId="0" xfId="2" applyFont="1" applyAlignment="1" applyProtection="1">
      <alignment horizontal="left" wrapText="1"/>
      <protection hidden="1"/>
    </xf>
    <xf numFmtId="0" fontId="16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43" fillId="0" borderId="0" xfId="17" applyFont="1" applyAlignment="1">
      <alignment horizontal="right" vertical="center"/>
    </xf>
    <xf numFmtId="0" fontId="13" fillId="0" borderId="0" xfId="6" applyFont="1" applyAlignment="1">
      <alignment vertical="center" wrapText="1"/>
    </xf>
    <xf numFmtId="0" fontId="16" fillId="0" borderId="0" xfId="1" applyFont="1" applyAlignment="1">
      <alignment vertical="center"/>
    </xf>
    <xf numFmtId="0" fontId="42" fillId="0" borderId="0" xfId="17" applyFont="1" applyAlignment="1">
      <alignment vertical="center"/>
    </xf>
    <xf numFmtId="0" fontId="40" fillId="0" borderId="0" xfId="17" applyFont="1" applyAlignment="1">
      <alignment wrapText="1"/>
    </xf>
    <xf numFmtId="0" fontId="40" fillId="0" borderId="0" xfId="17" applyFont="1"/>
    <xf numFmtId="0" fontId="51" fillId="0" borderId="0" xfId="1" applyFont="1" applyAlignment="1">
      <alignment horizontal="right" vertical="center"/>
    </xf>
    <xf numFmtId="0" fontId="14" fillId="0" borderId="140" xfId="1" applyFont="1" applyBorder="1" applyAlignment="1">
      <alignment horizontal="center" vertical="center"/>
    </xf>
    <xf numFmtId="0" fontId="6" fillId="0" borderId="140" xfId="1" quotePrefix="1" applyFont="1" applyBorder="1" applyAlignment="1">
      <alignment vertical="center"/>
    </xf>
    <xf numFmtId="164" fontId="10" fillId="0" borderId="140" xfId="1" applyNumberFormat="1" applyFont="1" applyBorder="1" applyAlignment="1">
      <alignment vertical="center"/>
    </xf>
    <xf numFmtId="16" fontId="6" fillId="0" borderId="140" xfId="1" quotePrefix="1" applyNumberFormat="1" applyFont="1" applyBorder="1" applyAlignment="1">
      <alignment vertical="center"/>
    </xf>
    <xf numFmtId="0" fontId="6" fillId="0" borderId="140" xfId="1" applyFont="1" applyBorder="1" applyAlignment="1">
      <alignment vertical="center"/>
    </xf>
    <xf numFmtId="0" fontId="7" fillId="0" borderId="140" xfId="1" applyFont="1" applyBorder="1" applyAlignment="1">
      <alignment vertical="center"/>
    </xf>
    <xf numFmtId="164" fontId="9" fillId="0" borderId="140" xfId="1" applyNumberFormat="1" applyFont="1" applyBorder="1" applyAlignment="1">
      <alignment vertical="center"/>
    </xf>
    <xf numFmtId="0" fontId="40" fillId="0" borderId="0" xfId="1" applyFont="1"/>
    <xf numFmtId="0" fontId="42" fillId="0" borderId="0" xfId="16" applyFont="1" applyAlignment="1" applyProtection="1">
      <alignment vertical="center"/>
      <protection locked="0"/>
    </xf>
    <xf numFmtId="0" fontId="59" fillId="0" borderId="0" xfId="1" applyFont="1" applyAlignment="1">
      <alignment vertical="center"/>
    </xf>
    <xf numFmtId="0" fontId="41" fillId="0" borderId="0" xfId="1" applyFont="1"/>
    <xf numFmtId="0" fontId="5" fillId="0" borderId="0" xfId="2" applyFont="1" applyAlignment="1" applyProtection="1">
      <alignment wrapText="1"/>
      <protection hidden="1"/>
    </xf>
    <xf numFmtId="0" fontId="13" fillId="0" borderId="0" xfId="6" applyFont="1" applyAlignment="1" applyProtection="1">
      <alignment vertical="center"/>
      <protection hidden="1"/>
    </xf>
    <xf numFmtId="0" fontId="5" fillId="0" borderId="0" xfId="6" applyFont="1" applyAlignment="1" applyProtection="1">
      <alignment vertical="center" wrapText="1"/>
      <protection locked="0"/>
    </xf>
    <xf numFmtId="0" fontId="12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164" fontId="27" fillId="0" borderId="0" xfId="1" applyNumberFormat="1" applyFont="1" applyAlignment="1">
      <alignment vertical="center"/>
    </xf>
    <xf numFmtId="164" fontId="29" fillId="0" borderId="0" xfId="1" applyNumberFormat="1" applyFont="1" applyAlignment="1">
      <alignment vertical="center"/>
    </xf>
    <xf numFmtId="0" fontId="60" fillId="0" borderId="0" xfId="1" applyFont="1" applyAlignment="1">
      <alignment vertical="center"/>
    </xf>
    <xf numFmtId="0" fontId="8" fillId="0" borderId="0" xfId="1" applyFont="1" applyAlignment="1">
      <alignment horizontal="right"/>
    </xf>
    <xf numFmtId="49" fontId="15" fillId="0" borderId="1" xfId="1" applyNumberFormat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49" fontId="15" fillId="0" borderId="73" xfId="1" applyNumberFormat="1" applyFont="1" applyBorder="1" applyAlignment="1">
      <alignment horizontal="center" vertical="center" wrapText="1"/>
    </xf>
    <xf numFmtId="0" fontId="15" fillId="0" borderId="46" xfId="1" applyFont="1" applyBorder="1" applyAlignment="1">
      <alignment vertical="center" wrapText="1"/>
    </xf>
    <xf numFmtId="164" fontId="10" fillId="0" borderId="41" xfId="1" applyNumberFormat="1" applyFont="1" applyBorder="1" applyAlignment="1">
      <alignment horizontal="right" vertical="center"/>
    </xf>
    <xf numFmtId="164" fontId="10" fillId="0" borderId="0" xfId="1" applyNumberFormat="1" applyFont="1" applyAlignment="1">
      <alignment horizontal="right"/>
    </xf>
    <xf numFmtId="164" fontId="20" fillId="0" borderId="74" xfId="1" applyNumberFormat="1" applyFont="1" applyBorder="1" applyAlignment="1">
      <alignment horizontal="right" vertical="center"/>
    </xf>
    <xf numFmtId="164" fontId="20" fillId="0" borderId="42" xfId="1" applyNumberFormat="1" applyFont="1" applyBorder="1" applyAlignment="1">
      <alignment horizontal="right" vertical="center"/>
    </xf>
    <xf numFmtId="164" fontId="9" fillId="0" borderId="75" xfId="1" applyNumberFormat="1" applyFont="1" applyBorder="1" applyAlignment="1">
      <alignment horizontal="right" vertical="center"/>
    </xf>
    <xf numFmtId="164" fontId="10" fillId="0" borderId="74" xfId="1" applyNumberFormat="1" applyFont="1" applyBorder="1" applyAlignment="1">
      <alignment horizontal="right" vertical="center"/>
    </xf>
    <xf numFmtId="164" fontId="10" fillId="0" borderId="76" xfId="1" applyNumberFormat="1" applyFont="1" applyBorder="1" applyAlignment="1">
      <alignment horizontal="right" vertical="center"/>
    </xf>
    <xf numFmtId="164" fontId="10" fillId="0" borderId="77" xfId="1" applyNumberFormat="1" applyFont="1" applyBorder="1" applyAlignment="1">
      <alignment horizontal="right" vertical="center"/>
    </xf>
    <xf numFmtId="164" fontId="20" fillId="0" borderId="77" xfId="1" applyNumberFormat="1" applyFont="1" applyBorder="1" applyAlignment="1">
      <alignment horizontal="right" vertical="center"/>
    </xf>
    <xf numFmtId="164" fontId="20" fillId="0" borderId="78" xfId="1" applyNumberFormat="1" applyFont="1" applyBorder="1" applyAlignment="1">
      <alignment horizontal="right" vertical="center"/>
    </xf>
    <xf numFmtId="49" fontId="15" fillId="0" borderId="79" xfId="1" applyNumberFormat="1" applyFont="1" applyBorder="1" applyAlignment="1">
      <alignment horizontal="center" vertical="center" wrapText="1"/>
    </xf>
    <xf numFmtId="0" fontId="15" fillId="0" borderId="8" xfId="1" applyFont="1" applyBorder="1" applyAlignment="1">
      <alignment vertical="center" wrapText="1"/>
    </xf>
    <xf numFmtId="164" fontId="9" fillId="0" borderId="80" xfId="1" applyNumberFormat="1" applyFont="1" applyBorder="1" applyAlignment="1">
      <alignment horizontal="right" vertical="center"/>
    </xf>
    <xf numFmtId="0" fontId="12" fillId="0" borderId="0" xfId="1" applyFont="1" applyAlignment="1">
      <alignment wrapText="1"/>
    </xf>
    <xf numFmtId="0" fontId="60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60" fillId="0" borderId="0" xfId="1" applyFont="1"/>
    <xf numFmtId="0" fontId="14" fillId="0" borderId="0" xfId="2" applyFont="1" applyAlignment="1" applyProtection="1">
      <alignment wrapText="1"/>
      <protection hidden="1"/>
    </xf>
    <xf numFmtId="0" fontId="16" fillId="0" borderId="0" xfId="17" applyFont="1" applyAlignment="1">
      <alignment vertical="center"/>
    </xf>
    <xf numFmtId="0" fontId="14" fillId="0" borderId="0" xfId="17" applyFont="1" applyAlignment="1">
      <alignment vertical="center"/>
    </xf>
    <xf numFmtId="0" fontId="15" fillId="0" borderId="0" xfId="17" applyFont="1" applyAlignment="1">
      <alignment vertical="center"/>
    </xf>
    <xf numFmtId="164" fontId="15" fillId="0" borderId="58" xfId="17" applyNumberFormat="1" applyFont="1" applyBorder="1" applyAlignment="1">
      <alignment horizontal="center" vertical="center" wrapText="1"/>
    </xf>
    <xf numFmtId="0" fontId="15" fillId="0" borderId="59" xfId="17" applyFont="1" applyBorder="1" applyAlignment="1">
      <alignment horizontal="center" vertical="center"/>
    </xf>
    <xf numFmtId="0" fontId="6" fillId="0" borderId="0" xfId="17" applyFont="1" applyAlignment="1">
      <alignment horizontal="center" vertical="center"/>
    </xf>
    <xf numFmtId="0" fontId="10" fillId="0" borderId="60" xfId="17" applyFont="1" applyBorder="1"/>
    <xf numFmtId="164" fontId="10" fillId="0" borderId="1" xfId="17" applyNumberFormat="1" applyFont="1" applyBorder="1" applyAlignment="1">
      <alignment horizontal="center" vertical="center" wrapText="1"/>
    </xf>
    <xf numFmtId="0" fontId="10" fillId="0" borderId="61" xfId="17" applyFont="1" applyBorder="1"/>
    <xf numFmtId="0" fontId="9" fillId="0" borderId="61" xfId="17" applyFont="1" applyBorder="1"/>
    <xf numFmtId="0" fontId="9" fillId="0" borderId="59" xfId="17" applyFont="1" applyBorder="1"/>
    <xf numFmtId="0" fontId="6" fillId="0" borderId="0" xfId="17" applyFont="1"/>
    <xf numFmtId="0" fontId="59" fillId="0" borderId="0" xfId="17" applyFont="1" applyAlignment="1">
      <alignment vertical="center"/>
    </xf>
    <xf numFmtId="0" fontId="43" fillId="0" borderId="0" xfId="17" applyFont="1" applyAlignment="1">
      <alignment horizontal="right"/>
    </xf>
    <xf numFmtId="0" fontId="15" fillId="0" borderId="0" xfId="17" applyFont="1"/>
    <xf numFmtId="0" fontId="15" fillId="0" borderId="59" xfId="17" applyFont="1" applyBorder="1" applyAlignment="1">
      <alignment horizontal="center"/>
    </xf>
    <xf numFmtId="0" fontId="6" fillId="0" borderId="0" xfId="17" applyFont="1" applyAlignment="1">
      <alignment horizontal="center"/>
    </xf>
    <xf numFmtId="0" fontId="14" fillId="0" borderId="0" xfId="1" applyFont="1" applyAlignment="1">
      <alignment vertical="center"/>
    </xf>
    <xf numFmtId="0" fontId="39" fillId="0" borderId="0" xfId="1" applyFont="1" applyAlignment="1">
      <alignment vertical="center"/>
    </xf>
    <xf numFmtId="0" fontId="15" fillId="0" borderId="0" xfId="1" applyFont="1"/>
    <xf numFmtId="0" fontId="10" fillId="0" borderId="1" xfId="1" applyFont="1" applyBorder="1" applyAlignment="1">
      <alignment horizontal="right" vertical="center"/>
    </xf>
    <xf numFmtId="0" fontId="10" fillId="0" borderId="1" xfId="1" applyFont="1" applyBorder="1" applyAlignment="1">
      <alignment horizontal="right" vertical="center" wrapText="1"/>
    </xf>
    <xf numFmtId="3" fontId="27" fillId="0" borderId="0" xfId="0" applyNumberFormat="1" applyFont="1" applyAlignment="1">
      <alignment vertical="center"/>
    </xf>
    <xf numFmtId="0" fontId="13" fillId="0" borderId="0" xfId="6" applyFont="1" applyAlignment="1" applyProtection="1">
      <alignment horizontal="left" vertical="center"/>
      <protection hidden="1"/>
    </xf>
    <xf numFmtId="4" fontId="13" fillId="0" borderId="0" xfId="6" applyNumberFormat="1" applyFont="1" applyAlignment="1" applyProtection="1">
      <alignment vertical="center"/>
      <protection hidden="1"/>
    </xf>
    <xf numFmtId="4" fontId="13" fillId="0" borderId="0" xfId="6" applyNumberFormat="1" applyFont="1" applyAlignment="1" applyProtection="1">
      <alignment vertical="center"/>
      <protection locked="0"/>
    </xf>
    <xf numFmtId="0" fontId="13" fillId="0" borderId="0" xfId="6" applyFont="1" applyAlignment="1" applyProtection="1">
      <alignment vertical="center" wrapText="1"/>
      <protection locked="0"/>
    </xf>
    <xf numFmtId="0" fontId="5" fillId="0" borderId="0" xfId="6" applyFont="1" applyAlignment="1">
      <alignment vertical="center" wrapText="1"/>
    </xf>
    <xf numFmtId="0" fontId="35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36" fillId="0" borderId="141" xfId="0" applyFont="1" applyBorder="1" applyAlignment="1">
      <alignment horizontal="center" vertical="center"/>
    </xf>
    <xf numFmtId="0" fontId="5" fillId="0" borderId="0" xfId="2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right" vertical="center"/>
    </xf>
    <xf numFmtId="0" fontId="13" fillId="0" borderId="0" xfId="2" applyFont="1" applyAlignment="1">
      <alignment vertical="center" wrapText="1"/>
    </xf>
    <xf numFmtId="0" fontId="13" fillId="0" borderId="0" xfId="18" applyFont="1" applyAlignment="1">
      <alignment vertical="center"/>
    </xf>
    <xf numFmtId="0" fontId="14" fillId="0" borderId="0" xfId="18" applyFont="1" applyAlignment="1">
      <alignment horizontal="right" vertical="center"/>
    </xf>
    <xf numFmtId="0" fontId="5" fillId="0" borderId="8" xfId="19" applyFont="1" applyBorder="1" applyAlignment="1" applyProtection="1">
      <alignment vertical="center"/>
      <protection hidden="1"/>
    </xf>
    <xf numFmtId="0" fontId="5" fillId="0" borderId="1" xfId="6" applyFont="1" applyBorder="1" applyAlignment="1" applyProtection="1">
      <alignment horizontal="center" vertical="center" wrapText="1"/>
      <protection hidden="1"/>
    </xf>
    <xf numFmtId="0" fontId="5" fillId="0" borderId="1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5" xfId="11" applyFont="1" applyBorder="1" applyAlignment="1">
      <alignment horizontal="center" vertical="center" wrapText="1"/>
    </xf>
    <xf numFmtId="0" fontId="31" fillId="0" borderId="1" xfId="19" applyFont="1" applyBorder="1" applyAlignment="1" applyProtection="1">
      <alignment horizontal="center" vertical="center"/>
      <protection hidden="1"/>
    </xf>
    <xf numFmtId="0" fontId="31" fillId="0" borderId="0" xfId="6" applyFont="1" applyAlignment="1">
      <alignment vertical="center"/>
    </xf>
    <xf numFmtId="3" fontId="10" fillId="0" borderId="10" xfId="6" applyNumberFormat="1" applyFont="1" applyBorder="1" applyAlignment="1" applyProtection="1">
      <alignment horizontal="right" vertical="center"/>
      <protection locked="0"/>
    </xf>
    <xf numFmtId="49" fontId="9" fillId="0" borderId="10" xfId="19" applyNumberFormat="1" applyFont="1" applyBorder="1" applyAlignment="1" applyProtection="1">
      <alignment horizontal="right" vertical="center"/>
      <protection locked="0"/>
    </xf>
    <xf numFmtId="168" fontId="10" fillId="0" borderId="13" xfId="21" applyNumberFormat="1" applyFont="1" applyBorder="1" applyAlignment="1">
      <alignment horizontal="right" vertical="center"/>
    </xf>
    <xf numFmtId="14" fontId="10" fillId="0" borderId="13" xfId="21" applyNumberFormat="1" applyFont="1" applyBorder="1" applyAlignment="1">
      <alignment horizontal="right" vertical="center"/>
    </xf>
    <xf numFmtId="10" fontId="10" fillId="0" borderId="13" xfId="12" applyNumberFormat="1" applyFont="1" applyFill="1" applyBorder="1" applyAlignment="1">
      <alignment horizontal="right" vertical="center"/>
    </xf>
    <xf numFmtId="3" fontId="10" fillId="0" borderId="11" xfId="6" applyNumberFormat="1" applyFont="1" applyBorder="1" applyAlignment="1" applyProtection="1">
      <alignment horizontal="right" vertical="center"/>
      <protection locked="0"/>
    </xf>
    <xf numFmtId="49" fontId="10" fillId="0" borderId="11" xfId="19" applyNumberFormat="1" applyFont="1" applyBorder="1" applyAlignment="1" applyProtection="1">
      <alignment horizontal="right" vertical="center"/>
      <protection locked="0"/>
    </xf>
    <xf numFmtId="14" fontId="10" fillId="0" borderId="14" xfId="21" applyNumberFormat="1" applyFont="1" applyBorder="1" applyAlignment="1">
      <alignment horizontal="right" vertical="center"/>
    </xf>
    <xf numFmtId="10" fontId="10" fillId="0" borderId="14" xfId="12" applyNumberFormat="1" applyFont="1" applyFill="1" applyBorder="1" applyAlignment="1">
      <alignment horizontal="right" vertical="center"/>
    </xf>
    <xf numFmtId="168" fontId="10" fillId="0" borderId="14" xfId="21" applyNumberFormat="1" applyFont="1" applyBorder="1" applyAlignment="1">
      <alignment horizontal="right" vertical="center"/>
    </xf>
    <xf numFmtId="49" fontId="10" fillId="0" borderId="11" xfId="6" applyNumberFormat="1" applyFont="1" applyBorder="1" applyAlignment="1" applyProtection="1">
      <alignment horizontal="right" vertical="center"/>
      <protection locked="0"/>
    </xf>
    <xf numFmtId="3" fontId="13" fillId="0" borderId="0" xfId="6" applyNumberFormat="1" applyFont="1" applyAlignment="1" applyProtection="1">
      <alignment vertical="center"/>
      <protection locked="0"/>
    </xf>
    <xf numFmtId="49" fontId="13" fillId="0" borderId="0" xfId="6" applyNumberFormat="1" applyFont="1" applyAlignment="1" applyProtection="1">
      <alignment vertical="center"/>
      <protection locked="0"/>
    </xf>
    <xf numFmtId="0" fontId="30" fillId="0" borderId="0" xfId="2" applyFont="1" applyAlignment="1">
      <alignment vertical="center"/>
    </xf>
    <xf numFmtId="0" fontId="5" fillId="0" borderId="0" xfId="2" applyFont="1" applyAlignment="1">
      <alignment vertical="center" wrapText="1"/>
    </xf>
    <xf numFmtId="0" fontId="5" fillId="0" borderId="8" xfId="19" applyFont="1" applyBorder="1" applyAlignment="1" applyProtection="1">
      <alignment vertical="top"/>
      <protection hidden="1"/>
    </xf>
    <xf numFmtId="0" fontId="5" fillId="0" borderId="0" xfId="19" applyFont="1" applyAlignment="1" applyProtection="1">
      <alignment vertical="center"/>
      <protection hidden="1"/>
    </xf>
    <xf numFmtId="0" fontId="5" fillId="0" borderId="1" xfId="19" applyFont="1" applyBorder="1" applyAlignment="1" applyProtection="1">
      <alignment horizontal="center" vertical="center" wrapText="1"/>
      <protection hidden="1"/>
    </xf>
    <xf numFmtId="0" fontId="31" fillId="0" borderId="0" xfId="6" applyFont="1" applyProtection="1">
      <protection locked="0"/>
    </xf>
    <xf numFmtId="0" fontId="31" fillId="0" borderId="0" xfId="6" applyFont="1"/>
    <xf numFmtId="2" fontId="10" fillId="0" borderId="12" xfId="6" applyNumberFormat="1" applyFont="1" applyBorder="1" applyAlignment="1" applyProtection="1">
      <alignment horizontal="right" vertical="center"/>
      <protection locked="0"/>
    </xf>
    <xf numFmtId="49" fontId="10" fillId="0" borderId="10" xfId="19" applyNumberFormat="1" applyFont="1" applyBorder="1" applyAlignment="1" applyProtection="1">
      <alignment horizontal="right" vertical="center"/>
      <protection locked="0"/>
    </xf>
    <xf numFmtId="0" fontId="9" fillId="0" borderId="12" xfId="19" applyFont="1" applyBorder="1" applyAlignment="1" applyProtection="1">
      <alignment horizontal="right" vertical="center"/>
      <protection locked="0"/>
    </xf>
    <xf numFmtId="164" fontId="9" fillId="0" borderId="12" xfId="19" applyNumberFormat="1" applyFont="1" applyBorder="1" applyAlignment="1" applyProtection="1">
      <alignment horizontal="right" vertical="center" wrapText="1"/>
      <protection locked="0"/>
    </xf>
    <xf numFmtId="164" fontId="9" fillId="0" borderId="12" xfId="19" applyNumberFormat="1" applyFont="1" applyBorder="1" applyAlignment="1">
      <alignment horizontal="right" vertical="center" wrapText="1"/>
    </xf>
    <xf numFmtId="164" fontId="9" fillId="0" borderId="12" xfId="19" applyNumberFormat="1" applyFont="1" applyBorder="1" applyAlignment="1" applyProtection="1">
      <alignment horizontal="right" vertical="center"/>
      <protection locked="0"/>
    </xf>
    <xf numFmtId="2" fontId="10" fillId="0" borderId="11" xfId="6" applyNumberFormat="1" applyFont="1" applyBorder="1" applyAlignment="1" applyProtection="1">
      <alignment horizontal="right" vertical="center"/>
      <protection locked="0"/>
    </xf>
    <xf numFmtId="0" fontId="10" fillId="0" borderId="11" xfId="19" applyFont="1" applyBorder="1" applyAlignment="1" applyProtection="1">
      <alignment horizontal="right" vertical="center"/>
      <protection locked="0"/>
    </xf>
    <xf numFmtId="164" fontId="10" fillId="0" borderId="11" xfId="19" applyNumberFormat="1" applyFont="1" applyBorder="1" applyAlignment="1" applyProtection="1">
      <alignment horizontal="right" vertical="center"/>
      <protection locked="0"/>
    </xf>
    <xf numFmtId="2" fontId="13" fillId="0" borderId="0" xfId="6" applyNumberFormat="1" applyFont="1" applyAlignment="1" applyProtection="1">
      <alignment horizontal="center" vertical="center"/>
      <protection locked="0"/>
    </xf>
    <xf numFmtId="0" fontId="34" fillId="0" borderId="0" xfId="3" quotePrefix="1" applyFont="1" applyAlignment="1" applyProtection="1">
      <alignment vertical="center"/>
      <protection hidden="1"/>
    </xf>
    <xf numFmtId="0" fontId="13" fillId="0" borderId="0" xfId="19" applyFont="1" applyAlignment="1" applyProtection="1">
      <alignment vertical="center"/>
      <protection locked="0"/>
    </xf>
    <xf numFmtId="0" fontId="34" fillId="0" borderId="0" xfId="19" applyFont="1" applyAlignment="1" applyProtection="1">
      <alignment horizontal="left" vertical="center" wrapText="1"/>
      <protection hidden="1"/>
    </xf>
    <xf numFmtId="164" fontId="13" fillId="0" borderId="0" xfId="19" applyNumberFormat="1" applyFont="1" applyAlignment="1" applyProtection="1">
      <alignment vertical="center"/>
      <protection locked="0"/>
    </xf>
    <xf numFmtId="0" fontId="54" fillId="0" borderId="0" xfId="2" applyFont="1" applyAlignment="1">
      <alignment vertical="top" wrapText="1"/>
    </xf>
    <xf numFmtId="0" fontId="32" fillId="0" borderId="0" xfId="6" applyFont="1" applyAlignment="1" applyProtection="1">
      <alignment vertical="center"/>
      <protection locked="0"/>
    </xf>
    <xf numFmtId="0" fontId="32" fillId="0" borderId="0" xfId="2" applyFont="1" applyAlignment="1">
      <alignment horizontal="left" vertical="center" wrapText="1"/>
    </xf>
    <xf numFmtId="0" fontId="13" fillId="0" borderId="0" xfId="2" applyFont="1" applyAlignment="1">
      <alignment horizontal="left" vertical="center" wrapText="1"/>
    </xf>
    <xf numFmtId="0" fontId="13" fillId="0" borderId="0" xfId="6" applyFont="1" applyAlignment="1">
      <alignment vertical="top"/>
    </xf>
    <xf numFmtId="0" fontId="5" fillId="0" borderId="0" xfId="20" applyFont="1" applyAlignment="1">
      <alignment horizontal="center" vertical="center" wrapText="1"/>
    </xf>
    <xf numFmtId="0" fontId="31" fillId="0" borderId="1" xfId="6" applyFont="1" applyBorder="1" applyAlignment="1" applyProtection="1">
      <alignment horizontal="center" vertical="center"/>
      <protection hidden="1"/>
    </xf>
    <xf numFmtId="0" fontId="31" fillId="0" borderId="0" xfId="6" applyFont="1" applyAlignment="1" applyProtection="1">
      <alignment vertical="center"/>
      <protection locked="0"/>
    </xf>
    <xf numFmtId="164" fontId="10" fillId="0" borderId="10" xfId="19" applyNumberFormat="1" applyFont="1" applyBorder="1" applyAlignment="1" applyProtection="1">
      <alignment horizontal="right" vertical="center"/>
      <protection locked="0"/>
    </xf>
    <xf numFmtId="0" fontId="34" fillId="0" borderId="0" xfId="6" applyFont="1" applyAlignment="1" applyProtection="1">
      <alignment vertical="center"/>
      <protection hidden="1"/>
    </xf>
    <xf numFmtId="0" fontId="15" fillId="0" borderId="0" xfId="2" applyFont="1" applyAlignment="1">
      <alignment horizontal="left" vertical="center"/>
    </xf>
    <xf numFmtId="0" fontId="16" fillId="0" borderId="0" xfId="2" applyFont="1" applyAlignment="1">
      <alignment vertical="center"/>
    </xf>
    <xf numFmtId="0" fontId="17" fillId="0" borderId="0" xfId="2" applyFont="1" applyAlignment="1" applyProtection="1">
      <alignment horizontal="right" vertical="center" wrapText="1"/>
      <protection hidden="1"/>
    </xf>
    <xf numFmtId="0" fontId="8" fillId="0" borderId="0" xfId="2" applyFont="1" applyAlignment="1" applyProtection="1">
      <alignment horizontal="right" vertical="center" wrapText="1"/>
      <protection hidden="1"/>
    </xf>
    <xf numFmtId="0" fontId="18" fillId="0" borderId="1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4" fontId="7" fillId="0" borderId="1" xfId="2" applyNumberFormat="1" applyFont="1" applyBorder="1" applyAlignment="1">
      <alignment horizontal="left" vertical="center" wrapText="1"/>
    </xf>
    <xf numFmtId="164" fontId="8" fillId="0" borderId="1" xfId="2" applyNumberFormat="1" applyFont="1" applyBorder="1" applyAlignment="1">
      <alignment horizontal="left" vertical="center" wrapText="1"/>
    </xf>
    <xf numFmtId="49" fontId="46" fillId="0" borderId="1" xfId="2" applyNumberFormat="1" applyFont="1" applyBorder="1" applyAlignment="1">
      <alignment horizontal="center" vertical="center" wrapText="1"/>
    </xf>
    <xf numFmtId="49" fontId="18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left" vertical="center" wrapText="1"/>
    </xf>
    <xf numFmtId="164" fontId="18" fillId="0" borderId="1" xfId="4" applyNumberFormat="1" applyFont="1" applyBorder="1" applyAlignment="1">
      <alignment horizontal="center" vertical="center" wrapText="1"/>
    </xf>
    <xf numFmtId="0" fontId="7" fillId="0" borderId="1" xfId="3" applyFont="1" applyBorder="1" applyAlignment="1" applyProtection="1">
      <alignment vertical="center" wrapText="1"/>
      <protection locked="0"/>
    </xf>
    <xf numFmtId="0" fontId="8" fillId="0" borderId="1" xfId="2" quotePrefix="1" applyFont="1" applyBorder="1" applyAlignment="1">
      <alignment horizontal="center" vertical="center"/>
    </xf>
    <xf numFmtId="49" fontId="8" fillId="0" borderId="1" xfId="4" applyNumberFormat="1" applyFont="1" applyBorder="1" applyAlignment="1">
      <alignment horizontal="left" vertical="center" wrapText="1"/>
    </xf>
    <xf numFmtId="49" fontId="8" fillId="0" borderId="1" xfId="4" quotePrefix="1" applyNumberFormat="1" applyFont="1" applyBorder="1" applyAlignment="1">
      <alignment horizontal="center" vertical="center" wrapText="1"/>
    </xf>
    <xf numFmtId="49" fontId="20" fillId="0" borderId="7" xfId="2" applyNumberFormat="1" applyFont="1" applyBorder="1" applyAlignment="1">
      <alignment horizontal="left" vertical="center"/>
    </xf>
    <xf numFmtId="49" fontId="17" fillId="0" borderId="7" xfId="2" applyNumberFormat="1" applyFont="1" applyBorder="1" applyAlignment="1">
      <alignment horizontal="left" vertical="center"/>
    </xf>
    <xf numFmtId="49" fontId="17" fillId="0" borderId="7" xfId="2" applyNumberFormat="1" applyFont="1" applyBorder="1" applyAlignment="1">
      <alignment horizontal="left" vertical="center" wrapText="1"/>
    </xf>
    <xf numFmtId="0" fontId="13" fillId="0" borderId="0" xfId="1" applyFont="1"/>
    <xf numFmtId="0" fontId="15" fillId="0" borderId="0" xfId="3" applyFont="1" applyAlignment="1" applyProtection="1">
      <alignment vertical="center" wrapText="1"/>
      <protection locked="0"/>
    </xf>
    <xf numFmtId="0" fontId="13" fillId="0" borderId="0" xfId="1" applyFont="1" applyAlignment="1">
      <alignment vertical="center"/>
    </xf>
    <xf numFmtId="0" fontId="14" fillId="0" borderId="0" xfId="1" applyFont="1" applyAlignment="1">
      <alignment horizontal="right"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left" vertical="center"/>
    </xf>
    <xf numFmtId="4" fontId="13" fillId="0" borderId="0" xfId="1" applyNumberFormat="1" applyFont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63" fillId="0" borderId="0" xfId="1" applyFont="1"/>
    <xf numFmtId="49" fontId="64" fillId="0" borderId="0" xfId="1" applyNumberFormat="1" applyFont="1" applyAlignment="1">
      <alignment horizontal="center" vertical="center" wrapText="1"/>
    </xf>
    <xf numFmtId="49" fontId="47" fillId="0" borderId="0" xfId="1" applyNumberFormat="1" applyFont="1" applyAlignment="1">
      <alignment horizontal="center" vertical="center"/>
    </xf>
    <xf numFmtId="0" fontId="47" fillId="0" borderId="0" xfId="1" applyFont="1" applyAlignment="1">
      <alignment horizontal="left" vertical="center" wrapText="1"/>
    </xf>
    <xf numFmtId="0" fontId="15" fillId="0" borderId="0" xfId="2" applyFont="1" applyAlignment="1" applyProtection="1">
      <alignment horizontal="left" vertical="center"/>
      <protection hidden="1"/>
    </xf>
    <xf numFmtId="4" fontId="13" fillId="0" borderId="0" xfId="2" applyNumberFormat="1" applyFont="1" applyAlignment="1" applyProtection="1">
      <alignment vertical="center"/>
      <protection hidden="1"/>
    </xf>
    <xf numFmtId="4" fontId="13" fillId="0" borderId="0" xfId="2" applyNumberFormat="1" applyFont="1" applyAlignment="1" applyProtection="1">
      <alignment vertical="center"/>
      <protection locked="0"/>
    </xf>
    <xf numFmtId="0" fontId="13" fillId="0" borderId="0" xfId="2" applyFont="1" applyAlignment="1" applyProtection="1">
      <alignment vertical="center" wrapText="1"/>
      <protection locked="0"/>
    </xf>
    <xf numFmtId="0" fontId="5" fillId="0" borderId="0" xfId="2" applyFont="1" applyAlignment="1" applyProtection="1">
      <alignment vertical="center" wrapText="1"/>
      <protection locked="0"/>
    </xf>
    <xf numFmtId="0" fontId="5" fillId="0" borderId="8" xfId="2" applyFont="1" applyBorder="1" applyAlignment="1">
      <alignment vertical="center" wrapText="1"/>
    </xf>
    <xf numFmtId="0" fontId="13" fillId="0" borderId="0" xfId="2" applyFont="1" applyAlignment="1">
      <alignment horizontal="center" vertical="center" wrapText="1"/>
    </xf>
    <xf numFmtId="0" fontId="7" fillId="0" borderId="1" xfId="8" applyFont="1" applyBorder="1" applyAlignment="1">
      <alignment horizontal="center" vertical="center" wrapText="1"/>
    </xf>
    <xf numFmtId="0" fontId="7" fillId="0" borderId="1" xfId="8" applyFont="1" applyBorder="1" applyAlignment="1">
      <alignment vertical="center" wrapText="1"/>
    </xf>
    <xf numFmtId="0" fontId="6" fillId="0" borderId="1" xfId="8" applyFont="1" applyBorder="1" applyAlignment="1">
      <alignment horizontal="center" vertical="center" wrapText="1"/>
    </xf>
    <xf numFmtId="0" fontId="6" fillId="0" borderId="1" xfId="8" applyFont="1" applyBorder="1" applyAlignment="1">
      <alignment vertical="center" wrapText="1"/>
    </xf>
    <xf numFmtId="0" fontId="13" fillId="0" borderId="0" xfId="2" applyFont="1" applyAlignment="1">
      <alignment horizontal="right"/>
    </xf>
    <xf numFmtId="0" fontId="24" fillId="0" borderId="0" xfId="9" applyFont="1" applyAlignment="1" applyProtection="1">
      <alignment horizontal="left" vertical="center"/>
      <protection locked="0"/>
    </xf>
    <xf numFmtId="0" fontId="13" fillId="0" borderId="0" xfId="9" applyFont="1" applyAlignment="1" applyProtection="1">
      <alignment vertical="center"/>
      <protection locked="0"/>
    </xf>
    <xf numFmtId="164" fontId="13" fillId="0" borderId="0" xfId="2" applyNumberFormat="1" applyFont="1" applyAlignment="1"/>
    <xf numFmtId="0" fontId="14" fillId="0" borderId="5" xfId="2" applyFont="1" applyBorder="1" applyAlignment="1">
      <alignment horizontal="center" vertical="center" wrapText="1"/>
    </xf>
    <xf numFmtId="0" fontId="6" fillId="0" borderId="1" xfId="2" quotePrefix="1" applyFont="1" applyBorder="1" applyAlignment="1">
      <alignment horizontal="center" vertical="center"/>
    </xf>
    <xf numFmtId="16" fontId="6" fillId="0" borderId="1" xfId="2" quotePrefix="1" applyNumberFormat="1" applyFont="1" applyBorder="1" applyAlignment="1">
      <alignment horizontal="center" vertical="center"/>
    </xf>
    <xf numFmtId="49" fontId="11" fillId="0" borderId="1" xfId="5" applyNumberFormat="1" applyFont="1" applyBorder="1" applyAlignment="1">
      <alignment horizontal="center" vertical="center"/>
    </xf>
    <xf numFmtId="14" fontId="8" fillId="0" borderId="1" xfId="2" quotePrefix="1" applyNumberFormat="1" applyFont="1" applyBorder="1" applyAlignment="1">
      <alignment horizontal="center" vertical="center"/>
    </xf>
    <xf numFmtId="16" fontId="8" fillId="0" borderId="1" xfId="2" quotePrefix="1" applyNumberFormat="1" applyFont="1" applyBorder="1" applyAlignment="1">
      <alignment horizontal="center" vertical="center"/>
    </xf>
    <xf numFmtId="164" fontId="10" fillId="0" borderId="1" xfId="2" applyNumberFormat="1" applyFont="1" applyBorder="1" applyAlignment="1">
      <alignment vertical="center"/>
    </xf>
    <xf numFmtId="49" fontId="8" fillId="0" borderId="1" xfId="2" quotePrefix="1" applyNumberFormat="1" applyFont="1" applyBorder="1" applyAlignment="1">
      <alignment horizontal="center" vertical="center"/>
    </xf>
    <xf numFmtId="3" fontId="15" fillId="0" borderId="0" xfId="2" applyNumberFormat="1" applyFont="1" applyAlignment="1">
      <alignment vertical="center"/>
    </xf>
    <xf numFmtId="0" fontId="6" fillId="0" borderId="1" xfId="6" applyFont="1" applyBorder="1" applyAlignment="1" applyProtection="1">
      <alignment horizontal="center" vertical="center" wrapText="1"/>
      <protection hidden="1"/>
    </xf>
    <xf numFmtId="49" fontId="6" fillId="0" borderId="1" xfId="2" applyNumberFormat="1" applyFont="1" applyBorder="1" applyAlignment="1">
      <alignment horizontal="center" vertical="center"/>
    </xf>
    <xf numFmtId="49" fontId="7" fillId="0" borderId="1" xfId="6" quotePrefix="1" applyNumberFormat="1" applyFont="1" applyBorder="1" applyAlignment="1" applyProtection="1">
      <alignment horizontal="center" vertical="center"/>
      <protection hidden="1"/>
    </xf>
    <xf numFmtId="49" fontId="7" fillId="0" borderId="1" xfId="2" applyNumberFormat="1" applyFont="1" applyBorder="1" applyAlignment="1">
      <alignment horizontal="center" vertical="center"/>
    </xf>
    <xf numFmtId="49" fontId="22" fillId="0" borderId="1" xfId="5" applyNumberFormat="1" applyFont="1" applyBorder="1" applyAlignment="1">
      <alignment horizontal="left" vertical="center"/>
    </xf>
    <xf numFmtId="0" fontId="11" fillId="0" borderId="1" xfId="3" applyFont="1" applyBorder="1" applyAlignment="1">
      <alignment vertical="center"/>
    </xf>
    <xf numFmtId="49" fontId="6" fillId="0" borderId="1" xfId="3" applyNumberFormat="1" applyFont="1" applyBorder="1" applyAlignment="1" applyProtection="1">
      <alignment horizontal="center" vertical="center" wrapText="1"/>
      <protection locked="0"/>
    </xf>
    <xf numFmtId="0" fontId="11" fillId="0" borderId="1" xfId="3" applyFont="1" applyBorder="1" applyAlignment="1">
      <alignment horizontal="center" vertical="center"/>
    </xf>
    <xf numFmtId="0" fontId="11" fillId="0" borderId="1" xfId="2" applyFont="1" applyBorder="1" applyAlignment="1">
      <alignment horizontal="center"/>
    </xf>
    <xf numFmtId="49" fontId="6" fillId="0" borderId="1" xfId="2" applyNumberFormat="1" applyFont="1" applyBorder="1" applyAlignment="1">
      <alignment horizontal="center"/>
    </xf>
    <xf numFmtId="0" fontId="15" fillId="0" borderId="0" xfId="2" applyFont="1" applyAlignment="1">
      <alignment horizontal="center" vertical="center"/>
    </xf>
    <xf numFmtId="164" fontId="15" fillId="0" borderId="0" xfId="2" applyNumberFormat="1" applyFont="1" applyAlignment="1">
      <alignment vertical="center"/>
    </xf>
    <xf numFmtId="164" fontId="15" fillId="0" borderId="0" xfId="2" applyNumberFormat="1" applyFont="1" applyAlignment="1"/>
    <xf numFmtId="0" fontId="15" fillId="0" borderId="0" xfId="2" applyFont="1" applyAlignment="1">
      <alignment horizontal="center" vertical="center" wrapText="1"/>
    </xf>
    <xf numFmtId="0" fontId="14" fillId="0" borderId="0" xfId="2" applyFont="1" applyAlignment="1">
      <alignment horizontal="right" vertical="center" wrapText="1"/>
    </xf>
    <xf numFmtId="4" fontId="15" fillId="0" borderId="0" xfId="2" applyNumberFormat="1" applyFont="1" applyAlignment="1" applyProtection="1">
      <alignment horizontal="left" vertical="center"/>
      <protection hidden="1"/>
    </xf>
    <xf numFmtId="4" fontId="15" fillId="0" borderId="0" xfId="2" applyNumberFormat="1" applyFont="1" applyAlignment="1" applyProtection="1">
      <alignment horizontal="center" vertical="center" wrapText="1"/>
      <protection hidden="1"/>
    </xf>
    <xf numFmtId="4" fontId="15" fillId="0" borderId="0" xfId="2" applyNumberFormat="1" applyFont="1" applyAlignment="1" applyProtection="1">
      <alignment vertical="center" wrapText="1"/>
      <protection hidden="1"/>
    </xf>
    <xf numFmtId="0" fontId="16" fillId="0" borderId="0" xfId="2" applyFont="1" applyAlignment="1">
      <alignment horizontal="left"/>
    </xf>
    <xf numFmtId="0" fontId="15" fillId="0" borderId="0" xfId="2" applyFont="1" applyAlignment="1">
      <alignment horizontal="center" wrapText="1"/>
    </xf>
    <xf numFmtId="0" fontId="15" fillId="0" borderId="0" xfId="2" applyFont="1" applyAlignment="1">
      <alignment wrapText="1"/>
    </xf>
    <xf numFmtId="49" fontId="17" fillId="0" borderId="8" xfId="5" applyNumberFormat="1" applyFont="1" applyBorder="1" applyAlignment="1">
      <alignment horizontal="left"/>
    </xf>
    <xf numFmtId="49" fontId="17" fillId="0" borderId="8" xfId="5" applyNumberFormat="1" applyFont="1" applyBorder="1" applyAlignment="1">
      <alignment horizontal="center" wrapText="1"/>
    </xf>
    <xf numFmtId="49" fontId="8" fillId="0" borderId="8" xfId="5" applyNumberFormat="1" applyFont="1" applyBorder="1" applyAlignment="1">
      <alignment horizontal="right" wrapText="1"/>
    </xf>
    <xf numFmtId="0" fontId="7" fillId="0" borderId="1" xfId="3" quotePrefix="1" applyFont="1" applyBorder="1" applyAlignment="1" applyProtection="1">
      <alignment horizontal="center" vertical="center" wrapText="1"/>
      <protection locked="0"/>
    </xf>
    <xf numFmtId="0" fontId="18" fillId="0" borderId="1" xfId="3" applyFont="1" applyBorder="1" applyAlignment="1" applyProtection="1">
      <alignment horizontal="center" vertical="center" wrapText="1"/>
      <protection locked="0"/>
    </xf>
    <xf numFmtId="0" fontId="7" fillId="0" borderId="1" xfId="3" applyFont="1" applyBorder="1" applyAlignment="1" applyProtection="1">
      <alignment horizontal="center" vertical="center" wrapText="1"/>
      <protection locked="0"/>
    </xf>
    <xf numFmtId="164" fontId="9" fillId="0" borderId="1" xfId="3" applyNumberFormat="1" applyFont="1" applyBorder="1" applyAlignment="1" applyProtection="1">
      <alignment horizontal="right" vertical="center" wrapText="1"/>
      <protection locked="0"/>
    </xf>
    <xf numFmtId="49" fontId="6" fillId="0" borderId="1" xfId="4" quotePrefix="1" applyNumberFormat="1" applyFont="1" applyBorder="1" applyAlignment="1">
      <alignment horizontal="center" vertical="center" wrapText="1"/>
    </xf>
    <xf numFmtId="49" fontId="11" fillId="0" borderId="1" xfId="4" applyNumberFormat="1" applyFont="1" applyBorder="1" applyAlignment="1">
      <alignment horizontal="center" vertical="center" wrapText="1"/>
    </xf>
    <xf numFmtId="49" fontId="8" fillId="0" borderId="1" xfId="4" applyNumberFormat="1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/>
    </xf>
    <xf numFmtId="0" fontId="27" fillId="0" borderId="7" xfId="0" applyFont="1" applyBorder="1"/>
    <xf numFmtId="0" fontId="29" fillId="0" borderId="0" xfId="0" applyFont="1" applyAlignment="1">
      <alignment horizontal="center"/>
    </xf>
    <xf numFmtId="0" fontId="15" fillId="0" borderId="0" xfId="1" applyFont="1" applyAlignment="1">
      <alignment vertical="center"/>
    </xf>
    <xf numFmtId="0" fontId="15" fillId="0" borderId="0" xfId="1" applyFont="1" applyAlignment="1">
      <alignment vertical="center" wrapText="1"/>
    </xf>
    <xf numFmtId="0" fontId="15" fillId="0" borderId="0" xfId="1" applyFont="1" applyAlignment="1">
      <alignment horizontal="left" vertical="center"/>
    </xf>
    <xf numFmtId="4" fontId="15" fillId="0" borderId="0" xfId="1" applyNumberFormat="1" applyFont="1" applyAlignment="1">
      <alignment vertical="center"/>
    </xf>
    <xf numFmtId="0" fontId="7" fillId="0" borderId="0" xfId="0" applyFont="1" applyAlignment="1">
      <alignment vertical="center"/>
    </xf>
    <xf numFmtId="49" fontId="6" fillId="0" borderId="0" xfId="1" applyNumberFormat="1" applyFont="1" applyAlignment="1">
      <alignment horizontal="center" vertical="center" wrapText="1"/>
    </xf>
    <xf numFmtId="49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 wrapText="1"/>
    </xf>
    <xf numFmtId="0" fontId="7" fillId="0" borderId="157" xfId="2" applyFont="1" applyBorder="1" applyAlignment="1">
      <alignment horizontal="center" vertical="center" wrapText="1"/>
    </xf>
    <xf numFmtId="0" fontId="14" fillId="5" borderId="1" xfId="2" applyFont="1" applyFill="1" applyBorder="1" applyAlignment="1">
      <alignment horizontal="center" vertical="center" wrapText="1"/>
    </xf>
    <xf numFmtId="164" fontId="9" fillId="6" borderId="1" xfId="24" applyNumberFormat="1" applyFont="1" applyFill="1" applyBorder="1" applyAlignment="1" applyProtection="1">
      <alignment vertical="center" wrapText="1"/>
      <protection locked="0"/>
    </xf>
    <xf numFmtId="164" fontId="9" fillId="6" borderId="1" xfId="5" applyNumberFormat="1" applyFont="1" applyFill="1" applyBorder="1" applyAlignment="1" applyProtection="1">
      <alignment vertical="center" wrapText="1"/>
      <protection locked="0"/>
    </xf>
    <xf numFmtId="164" fontId="9" fillId="7" borderId="1" xfId="0" applyNumberFormat="1" applyFont="1" applyFill="1" applyBorder="1" applyAlignment="1">
      <alignment horizontal="left" vertical="top"/>
    </xf>
    <xf numFmtId="0" fontId="26" fillId="3" borderId="7" xfId="2" applyFont="1" applyFill="1" applyBorder="1" applyAlignment="1">
      <alignment horizontal="center" vertical="center" wrapText="1"/>
    </xf>
    <xf numFmtId="0" fontId="26" fillId="3" borderId="64" xfId="2" applyFont="1" applyFill="1" applyBorder="1" applyAlignment="1">
      <alignment horizontal="center" vertical="center" wrapText="1"/>
    </xf>
    <xf numFmtId="0" fontId="26" fillId="3" borderId="149" xfId="2" applyFont="1" applyFill="1" applyBorder="1" applyAlignment="1">
      <alignment horizontal="center" vertical="center" wrapText="1"/>
    </xf>
    <xf numFmtId="0" fontId="13" fillId="2" borderId="151" xfId="2" applyFont="1" applyFill="1" applyBorder="1" applyAlignment="1">
      <alignment horizontal="center" vertical="center" wrapText="1"/>
    </xf>
    <xf numFmtId="0" fontId="13" fillId="2" borderId="153" xfId="2" applyFont="1" applyFill="1" applyBorder="1" applyAlignment="1">
      <alignment horizontal="center" vertical="center" wrapText="1"/>
    </xf>
    <xf numFmtId="0" fontId="13" fillId="2" borderId="157" xfId="2" applyFont="1" applyFill="1" applyBorder="1" applyAlignment="1">
      <alignment horizontal="center" vertical="center" wrapText="1"/>
    </xf>
    <xf numFmtId="0" fontId="26" fillId="3" borderId="150" xfId="2" applyFont="1" applyFill="1" applyBorder="1" applyAlignment="1">
      <alignment horizontal="center" vertical="center" wrapText="1"/>
    </xf>
    <xf numFmtId="0" fontId="26" fillId="3" borderId="13" xfId="2" applyFont="1" applyFill="1" applyBorder="1" applyAlignment="1">
      <alignment horizontal="center" vertical="center" wrapText="1"/>
    </xf>
    <xf numFmtId="0" fontId="13" fillId="2" borderId="154" xfId="2" applyFont="1" applyFill="1" applyBorder="1" applyAlignment="1">
      <alignment horizontal="center" vertical="center" wrapText="1"/>
    </xf>
    <xf numFmtId="0" fontId="3" fillId="0" borderId="149" xfId="2" applyFont="1" applyBorder="1" applyAlignment="1">
      <alignment horizontal="center" vertical="center" wrapText="1"/>
    </xf>
    <xf numFmtId="0" fontId="3" fillId="0" borderId="153" xfId="2" applyFont="1" applyBorder="1" applyAlignment="1">
      <alignment horizontal="center" vertical="center" wrapText="1"/>
    </xf>
    <xf numFmtId="0" fontId="3" fillId="0" borderId="157" xfId="2" applyFont="1" applyBorder="1" applyAlignment="1">
      <alignment horizontal="center" vertical="center" wrapText="1"/>
    </xf>
    <xf numFmtId="0" fontId="16" fillId="0" borderId="0" xfId="1" applyFont="1" applyAlignment="1">
      <alignment horizontal="left" vertical="center" wrapText="1"/>
    </xf>
    <xf numFmtId="0" fontId="12" fillId="0" borderId="0" xfId="1" applyFont="1" applyAlignment="1">
      <alignment vertical="center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left" vertical="center" wrapText="1"/>
    </xf>
    <xf numFmtId="49" fontId="47" fillId="0" borderId="2" xfId="1" applyNumberFormat="1" applyFont="1" applyBorder="1" applyAlignment="1">
      <alignment horizontal="left" vertical="center" wrapText="1"/>
    </xf>
    <xf numFmtId="49" fontId="47" fillId="0" borderId="3" xfId="1" applyNumberFormat="1" applyFont="1" applyBorder="1" applyAlignment="1">
      <alignment horizontal="left" vertical="center" wrapText="1"/>
    </xf>
    <xf numFmtId="49" fontId="47" fillId="0" borderId="5" xfId="1" applyNumberFormat="1" applyFont="1" applyBorder="1" applyAlignment="1">
      <alignment horizontal="left" vertical="center" wrapText="1"/>
    </xf>
    <xf numFmtId="0" fontId="14" fillId="0" borderId="0" xfId="2" applyFont="1" applyAlignment="1" applyProtection="1">
      <alignment horizontal="right" vertical="center" wrapText="1"/>
      <protection locked="0"/>
    </xf>
    <xf numFmtId="0" fontId="16" fillId="0" borderId="0" xfId="2" applyFont="1" applyAlignment="1">
      <alignment horizontal="left" vertical="center" wrapText="1"/>
    </xf>
    <xf numFmtId="49" fontId="23" fillId="0" borderId="7" xfId="2" applyNumberFormat="1" applyFont="1" applyBorder="1" applyAlignment="1">
      <alignment horizontal="left" vertical="center" wrapText="1"/>
    </xf>
    <xf numFmtId="0" fontId="5" fillId="0" borderId="0" xfId="2" applyFont="1" applyAlignment="1" applyProtection="1">
      <alignment horizontal="right" vertical="center" wrapText="1"/>
      <protection locked="0"/>
    </xf>
    <xf numFmtId="49" fontId="5" fillId="0" borderId="1" xfId="5" applyNumberFormat="1" applyFont="1" applyBorder="1" applyAlignment="1">
      <alignment horizontal="center" vertical="center" wrapText="1"/>
    </xf>
    <xf numFmtId="49" fontId="5" fillId="0" borderId="9" xfId="5" applyNumberFormat="1" applyFont="1" applyBorder="1" applyAlignment="1">
      <alignment horizontal="center" vertical="center" wrapText="1"/>
    </xf>
    <xf numFmtId="0" fontId="13" fillId="0" borderId="1" xfId="8" applyFont="1" applyBorder="1" applyAlignment="1">
      <alignment horizontal="center" vertical="center" wrapText="1"/>
    </xf>
    <xf numFmtId="49" fontId="13" fillId="0" borderId="1" xfId="2" applyNumberFormat="1" applyFont="1" applyBorder="1" applyAlignment="1">
      <alignment horizontal="center" vertical="center" wrapText="1"/>
    </xf>
    <xf numFmtId="0" fontId="5" fillId="0" borderId="1" xfId="8" applyFont="1" applyBorder="1" applyAlignment="1">
      <alignment horizontal="center" vertical="center" wrapText="1"/>
    </xf>
    <xf numFmtId="0" fontId="30" fillId="0" borderId="0" xfId="1" applyFont="1" applyAlignment="1">
      <alignment horizontal="left" vertical="center" wrapText="1"/>
    </xf>
    <xf numFmtId="0" fontId="61" fillId="0" borderId="0" xfId="1" applyFont="1"/>
    <xf numFmtId="0" fontId="14" fillId="0" borderId="1" xfId="1" applyFont="1" applyBorder="1" applyAlignment="1">
      <alignment horizontal="left" vertical="center" wrapText="1"/>
    </xf>
    <xf numFmtId="49" fontId="14" fillId="0" borderId="2" xfId="1" applyNumberFormat="1" applyFont="1" applyBorder="1" applyAlignment="1">
      <alignment horizontal="left" vertical="center" wrapText="1"/>
    </xf>
    <xf numFmtId="49" fontId="14" fillId="0" borderId="3" xfId="1" applyNumberFormat="1" applyFont="1" applyBorder="1" applyAlignment="1">
      <alignment horizontal="left" vertical="center" wrapText="1"/>
    </xf>
    <xf numFmtId="0" fontId="30" fillId="0" borderId="0" xfId="2" applyFont="1" applyAlignment="1">
      <alignment horizontal="left" vertical="center" wrapText="1"/>
    </xf>
    <xf numFmtId="0" fontId="15" fillId="0" borderId="37" xfId="0" applyFont="1" applyBorder="1" applyAlignment="1">
      <alignment vertical="center"/>
    </xf>
    <xf numFmtId="0" fontId="15" fillId="0" borderId="41" xfId="0" applyFont="1" applyBorder="1" applyAlignment="1">
      <alignment vertical="center"/>
    </xf>
    <xf numFmtId="0" fontId="15" fillId="0" borderId="33" xfId="0" applyFont="1" applyBorder="1" applyAlignment="1">
      <alignment horizontal="center" vertical="center"/>
    </xf>
    <xf numFmtId="0" fontId="15" fillId="0" borderId="38" xfId="0" applyFont="1" applyBorder="1" applyAlignment="1">
      <alignment vertical="center"/>
    </xf>
    <xf numFmtId="0" fontId="15" fillId="0" borderId="42" xfId="0" applyFont="1" applyBorder="1" applyAlignment="1">
      <alignment vertical="center"/>
    </xf>
    <xf numFmtId="0" fontId="15" fillId="0" borderId="35" xfId="0" applyFont="1" applyBorder="1" applyAlignment="1">
      <alignment vertical="center"/>
    </xf>
    <xf numFmtId="0" fontId="15" fillId="0" borderId="36" xfId="0" applyFont="1" applyBorder="1" applyAlignment="1">
      <alignment vertical="center"/>
    </xf>
    <xf numFmtId="0" fontId="15" fillId="0" borderId="43" xfId="0" applyFont="1" applyBorder="1" applyAlignment="1">
      <alignment vertical="center"/>
    </xf>
    <xf numFmtId="0" fontId="15" fillId="0" borderId="44" xfId="0" applyFont="1" applyBorder="1" applyAlignment="1">
      <alignment vertical="center"/>
    </xf>
    <xf numFmtId="0" fontId="15" fillId="0" borderId="53" xfId="0" applyFont="1" applyBorder="1"/>
    <xf numFmtId="0" fontId="15" fillId="0" borderId="37" xfId="0" applyFont="1" applyBorder="1"/>
    <xf numFmtId="0" fontId="15" fillId="0" borderId="41" xfId="0" applyFont="1" applyBorder="1"/>
    <xf numFmtId="0" fontId="15" fillId="0" borderId="38" xfId="0" applyFont="1" applyBorder="1"/>
    <xf numFmtId="0" fontId="15" fillId="0" borderId="42" xfId="0" applyFont="1" applyBorder="1"/>
    <xf numFmtId="0" fontId="15" fillId="0" borderId="35" xfId="0" applyFont="1" applyBorder="1"/>
    <xf numFmtId="0" fontId="15" fillId="0" borderId="43" xfId="0" applyFont="1" applyBorder="1"/>
    <xf numFmtId="0" fontId="15" fillId="0" borderId="52" xfId="0" applyFont="1" applyBorder="1"/>
    <xf numFmtId="0" fontId="15" fillId="0" borderId="48" xfId="0" applyFont="1" applyBorder="1"/>
    <xf numFmtId="0" fontId="15" fillId="0" borderId="70" xfId="1" applyFont="1" applyBorder="1" applyAlignment="1">
      <alignment horizontal="center" vertical="center" wrapText="1"/>
    </xf>
    <xf numFmtId="0" fontId="15" fillId="0" borderId="72" xfId="1" applyFont="1" applyBorder="1"/>
    <xf numFmtId="0" fontId="15" fillId="0" borderId="62" xfId="1" applyFont="1" applyBorder="1" applyAlignment="1">
      <alignment horizontal="center" vertical="center" wrapText="1"/>
    </xf>
    <xf numFmtId="0" fontId="15" fillId="0" borderId="65" xfId="1" applyFont="1" applyBorder="1"/>
    <xf numFmtId="0" fontId="15" fillId="0" borderId="63" xfId="1" applyFont="1" applyBorder="1" applyAlignment="1">
      <alignment horizontal="center" vertical="center" wrapText="1"/>
    </xf>
    <xf numFmtId="0" fontId="15" fillId="0" borderId="66" xfId="1" applyFont="1" applyBorder="1"/>
    <xf numFmtId="0" fontId="15" fillId="0" borderId="7" xfId="1" applyFont="1" applyBorder="1" applyAlignment="1">
      <alignment horizontal="center" vertical="center"/>
    </xf>
    <xf numFmtId="0" fontId="15" fillId="0" borderId="63" xfId="1" applyFont="1" applyBorder="1" applyAlignment="1">
      <alignment horizontal="center" vertical="center"/>
    </xf>
    <xf numFmtId="0" fontId="15" fillId="0" borderId="47" xfId="1" applyFont="1" applyBorder="1" applyAlignment="1">
      <alignment horizontal="center" vertical="center"/>
    </xf>
    <xf numFmtId="0" fontId="15" fillId="0" borderId="57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 wrapText="1"/>
    </xf>
    <xf numFmtId="0" fontId="15" fillId="0" borderId="64" xfId="1" applyFont="1" applyBorder="1" applyAlignment="1">
      <alignment horizontal="center" vertical="center" wrapText="1"/>
    </xf>
    <xf numFmtId="0" fontId="15" fillId="0" borderId="47" xfId="1" applyFont="1" applyBorder="1" applyAlignment="1">
      <alignment horizontal="center" vertical="center" wrapText="1"/>
    </xf>
    <xf numFmtId="0" fontId="15" fillId="0" borderId="67" xfId="1" applyFont="1" applyBorder="1" applyAlignment="1">
      <alignment horizontal="center" vertical="center" wrapText="1"/>
    </xf>
    <xf numFmtId="0" fontId="15" fillId="0" borderId="68" xfId="1" applyFont="1" applyBorder="1" applyAlignment="1">
      <alignment horizontal="center" vertical="center"/>
    </xf>
    <xf numFmtId="0" fontId="15" fillId="0" borderId="55" xfId="1" applyFont="1" applyBorder="1"/>
    <xf numFmtId="0" fontId="15" fillId="0" borderId="45" xfId="1" applyFont="1" applyBorder="1"/>
    <xf numFmtId="0" fontId="15" fillId="0" borderId="54" xfId="1" applyFont="1" applyBorder="1"/>
    <xf numFmtId="0" fontId="15" fillId="0" borderId="69" xfId="1" applyFont="1" applyBorder="1" applyAlignment="1">
      <alignment horizontal="center" vertical="center" wrapText="1"/>
    </xf>
    <xf numFmtId="0" fontId="15" fillId="0" borderId="71" xfId="1" applyFont="1" applyBorder="1"/>
    <xf numFmtId="0" fontId="16" fillId="0" borderId="0" xfId="1" applyFont="1" applyAlignment="1">
      <alignment vertical="center"/>
    </xf>
    <xf numFmtId="0" fontId="14" fillId="0" borderId="144" xfId="1" applyFont="1" applyBorder="1" applyAlignment="1">
      <alignment horizontal="center" vertical="center" wrapText="1"/>
    </xf>
    <xf numFmtId="0" fontId="14" fillId="0" borderId="148" xfId="1" applyFont="1" applyBorder="1" applyAlignment="1">
      <alignment horizontal="center" vertical="center" wrapText="1"/>
    </xf>
    <xf numFmtId="0" fontId="14" fillId="0" borderId="145" xfId="1" applyFont="1" applyBorder="1" applyAlignment="1">
      <alignment horizontal="center" vertical="center" wrapText="1"/>
    </xf>
    <xf numFmtId="0" fontId="14" fillId="0" borderId="146" xfId="1" applyFont="1" applyBorder="1" applyAlignment="1">
      <alignment horizontal="center" vertical="center" wrapText="1"/>
    </xf>
    <xf numFmtId="0" fontId="14" fillId="0" borderId="147" xfId="1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20" fillId="0" borderId="99" xfId="0" applyFont="1" applyBorder="1" applyAlignment="1">
      <alignment horizontal="left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157" xfId="2" applyFont="1" applyBorder="1" applyAlignment="1">
      <alignment horizontal="center" vertical="center" wrapText="1"/>
    </xf>
    <xf numFmtId="0" fontId="7" fillId="0" borderId="171" xfId="2" applyFont="1" applyBorder="1" applyAlignment="1">
      <alignment horizontal="center" vertical="center" wrapText="1"/>
    </xf>
    <xf numFmtId="0" fontId="9" fillId="0" borderId="0" xfId="2" applyFont="1" applyAlignment="1">
      <alignment horizontal="left"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horizontal="left" vertical="top" wrapText="1"/>
    </xf>
    <xf numFmtId="0" fontId="7" fillId="0" borderId="0" xfId="20" applyFont="1" applyAlignment="1">
      <alignment horizontal="left" vertical="top" wrapText="1"/>
    </xf>
    <xf numFmtId="0" fontId="16" fillId="0" borderId="0" xfId="20" applyFont="1" applyAlignment="1">
      <alignment horizontal="left" vertical="top" wrapText="1"/>
    </xf>
    <xf numFmtId="0" fontId="7" fillId="0" borderId="0" xfId="2" applyFont="1" applyAlignment="1" applyProtection="1">
      <alignment horizontal="left" wrapText="1"/>
      <protection hidden="1"/>
    </xf>
    <xf numFmtId="0" fontId="7" fillId="0" borderId="0" xfId="2" applyFont="1" applyAlignment="1" applyProtection="1">
      <alignment horizontal="left"/>
      <protection hidden="1"/>
    </xf>
    <xf numFmtId="0" fontId="7" fillId="0" borderId="0" xfId="2" applyFont="1" applyAlignment="1" applyProtection="1">
      <alignment horizontal="left" vertical="center" wrapText="1"/>
      <protection hidden="1"/>
    </xf>
    <xf numFmtId="0" fontId="16" fillId="0" borderId="0" xfId="2" applyFont="1" applyAlignment="1" applyProtection="1">
      <alignment horizontal="left" vertical="center" wrapText="1"/>
      <protection hidden="1"/>
    </xf>
    <xf numFmtId="0" fontId="65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3" fontId="66" fillId="0" borderId="0" xfId="0" applyNumberFormat="1" applyFont="1" applyAlignment="1">
      <alignment vertical="center"/>
    </xf>
    <xf numFmtId="0" fontId="67" fillId="0" borderId="0" xfId="0" applyFont="1" applyAlignment="1">
      <alignment vertical="center"/>
    </xf>
    <xf numFmtId="0" fontId="68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70" fillId="0" borderId="0" xfId="0" quotePrefix="1" applyFont="1" applyAlignment="1">
      <alignment vertical="center"/>
    </xf>
    <xf numFmtId="0" fontId="71" fillId="0" borderId="0" xfId="0" applyFont="1" applyAlignment="1">
      <alignment vertical="center"/>
    </xf>
    <xf numFmtId="0" fontId="65" fillId="8" borderId="0" xfId="0" applyFont="1" applyFill="1" applyAlignment="1">
      <alignment vertical="center"/>
    </xf>
    <xf numFmtId="0" fontId="71" fillId="0" borderId="0" xfId="0" applyFont="1" applyAlignment="1">
      <alignment horizontal="center" vertical="center"/>
    </xf>
    <xf numFmtId="0" fontId="72" fillId="0" borderId="0" xfId="0" applyFont="1" applyAlignment="1">
      <alignment horizontal="right" vertical="center"/>
    </xf>
    <xf numFmtId="0" fontId="65" fillId="0" borderId="32" xfId="0" applyFont="1" applyBorder="1" applyAlignment="1">
      <alignment horizontal="center" vertical="center" wrapText="1"/>
    </xf>
    <xf numFmtId="164" fontId="65" fillId="0" borderId="34" xfId="0" applyNumberFormat="1" applyFont="1" applyBorder="1" applyAlignment="1">
      <alignment horizontal="center" vertical="center"/>
    </xf>
    <xf numFmtId="164" fontId="65" fillId="0" borderId="39" xfId="0" applyNumberFormat="1" applyFont="1" applyBorder="1" applyAlignment="1">
      <alignment horizontal="center" vertical="center" wrapText="1"/>
    </xf>
    <xf numFmtId="164" fontId="65" fillId="0" borderId="40" xfId="0" applyNumberFormat="1" applyFont="1" applyBorder="1" applyAlignment="1">
      <alignment horizontal="center" vertical="center" wrapText="1"/>
    </xf>
    <xf numFmtId="49" fontId="73" fillId="0" borderId="32" xfId="0" applyNumberFormat="1" applyFont="1" applyBorder="1" applyAlignment="1">
      <alignment horizontal="center" vertical="center" wrapText="1"/>
    </xf>
    <xf numFmtId="3" fontId="73" fillId="0" borderId="32" xfId="0" applyNumberFormat="1" applyFont="1" applyBorder="1" applyAlignment="1">
      <alignment horizontal="center" vertical="center" wrapText="1"/>
    </xf>
    <xf numFmtId="3" fontId="73" fillId="0" borderId="141" xfId="0" applyNumberFormat="1" applyFont="1" applyBorder="1" applyAlignment="1">
      <alignment horizontal="center" vertical="center" wrapText="1"/>
    </xf>
    <xf numFmtId="3" fontId="73" fillId="0" borderId="142" xfId="0" applyNumberFormat="1" applyFont="1" applyBorder="1" applyAlignment="1">
      <alignment horizontal="center" vertical="center" wrapText="1"/>
    </xf>
    <xf numFmtId="0" fontId="74" fillId="0" borderId="0" xfId="0" applyFont="1" applyAlignment="1">
      <alignment vertical="center"/>
    </xf>
    <xf numFmtId="49" fontId="75" fillId="0" borderId="1" xfId="0" applyNumberFormat="1" applyFont="1" applyBorder="1" applyAlignment="1">
      <alignment horizontal="center" vertical="center" wrapText="1"/>
    </xf>
    <xf numFmtId="164" fontId="76" fillId="0" borderId="1" xfId="0" applyNumberFormat="1" applyFont="1" applyBorder="1" applyAlignment="1">
      <alignment horizontal="right" vertical="center"/>
    </xf>
    <xf numFmtId="49" fontId="77" fillId="0" borderId="1" xfId="0" applyNumberFormat="1" applyFont="1" applyBorder="1" applyAlignment="1">
      <alignment horizontal="center" vertical="center" wrapText="1"/>
    </xf>
    <xf numFmtId="164" fontId="78" fillId="0" borderId="1" xfId="0" applyNumberFormat="1" applyFont="1" applyBorder="1" applyAlignment="1">
      <alignment horizontal="right" vertical="center"/>
    </xf>
    <xf numFmtId="2" fontId="9" fillId="9" borderId="1" xfId="4" applyNumberFormat="1" applyFont="1" applyFill="1" applyBorder="1" applyAlignment="1">
      <alignment horizontal="right" vertical="center" wrapText="1"/>
    </xf>
    <xf numFmtId="49" fontId="79" fillId="0" borderId="1" xfId="0" applyNumberFormat="1" applyFont="1" applyBorder="1" applyAlignment="1">
      <alignment horizontal="center" vertical="center" wrapText="1"/>
    </xf>
    <xf numFmtId="164" fontId="80" fillId="0" borderId="1" xfId="0" applyNumberFormat="1" applyFont="1" applyBorder="1" applyAlignment="1">
      <alignment horizontal="right" vertical="center"/>
    </xf>
    <xf numFmtId="0" fontId="81" fillId="0" borderId="0" xfId="0" applyFont="1" applyAlignment="1">
      <alignment vertical="center"/>
    </xf>
    <xf numFmtId="164" fontId="82" fillId="0" borderId="1" xfId="0" applyNumberFormat="1" applyFont="1" applyBorder="1" applyAlignment="1">
      <alignment horizontal="right" vertical="center"/>
    </xf>
    <xf numFmtId="0" fontId="65" fillId="0" borderId="0" xfId="0" applyFont="1"/>
    <xf numFmtId="3" fontId="83" fillId="0" borderId="0" xfId="0" applyNumberFormat="1" applyFont="1" applyAlignment="1">
      <alignment vertical="center"/>
    </xf>
    <xf numFmtId="0" fontId="21" fillId="0" borderId="0" xfId="0" applyFont="1"/>
    <xf numFmtId="0" fontId="68" fillId="0" borderId="0" xfId="0" applyFont="1" applyAlignment="1">
      <alignment horizontal="right"/>
    </xf>
    <xf numFmtId="0" fontId="71" fillId="0" borderId="0" xfId="0" applyFont="1" applyAlignment="1">
      <alignment horizontal="center"/>
    </xf>
    <xf numFmtId="0" fontId="68" fillId="0" borderId="0" xfId="0" applyFont="1" applyAlignment="1">
      <alignment horizontal="center"/>
    </xf>
    <xf numFmtId="0" fontId="79" fillId="0" borderId="0" xfId="0" applyFont="1" applyAlignment="1">
      <alignment horizontal="right" vertical="center"/>
    </xf>
    <xf numFmtId="0" fontId="68" fillId="0" borderId="0" xfId="0" applyFont="1"/>
    <xf numFmtId="0" fontId="65" fillId="0" borderId="33" xfId="0" applyFont="1" applyBorder="1" applyAlignment="1">
      <alignment horizontal="center" vertical="center"/>
    </xf>
    <xf numFmtId="0" fontId="65" fillId="0" borderId="49" xfId="0" applyFont="1" applyBorder="1" applyAlignment="1">
      <alignment horizontal="center"/>
    </xf>
    <xf numFmtId="164" fontId="65" fillId="0" borderId="50" xfId="0" applyNumberFormat="1" applyFont="1" applyBorder="1" applyAlignment="1">
      <alignment horizontal="center" vertical="center" wrapText="1"/>
    </xf>
    <xf numFmtId="164" fontId="65" fillId="0" borderId="51" xfId="0" applyNumberFormat="1" applyFont="1" applyBorder="1" applyAlignment="1">
      <alignment horizontal="center" vertical="center" wrapText="1"/>
    </xf>
    <xf numFmtId="0" fontId="73" fillId="0" borderId="141" xfId="0" applyFont="1" applyBorder="1" applyAlignment="1">
      <alignment horizontal="center" vertical="center"/>
    </xf>
    <xf numFmtId="3" fontId="73" fillId="0" borderId="143" xfId="0" applyNumberFormat="1" applyFont="1" applyBorder="1" applyAlignment="1">
      <alignment horizontal="center" vertical="center" wrapText="1"/>
    </xf>
    <xf numFmtId="3" fontId="73" fillId="0" borderId="56" xfId="0" applyNumberFormat="1" applyFont="1" applyBorder="1" applyAlignment="1">
      <alignment horizontal="center" vertical="center" wrapText="1"/>
    </xf>
    <xf numFmtId="0" fontId="75" fillId="0" borderId="1" xfId="0" applyFont="1" applyBorder="1" applyAlignment="1">
      <alignment vertical="center" wrapText="1"/>
    </xf>
    <xf numFmtId="164" fontId="76" fillId="0" borderId="1" xfId="0" applyNumberFormat="1" applyFont="1" applyBorder="1" applyAlignment="1">
      <alignment horizontal="right" vertical="center" wrapText="1"/>
    </xf>
    <xf numFmtId="0" fontId="77" fillId="0" borderId="1" xfId="0" applyFont="1" applyBorder="1" applyAlignment="1">
      <alignment vertical="center" wrapText="1"/>
    </xf>
    <xf numFmtId="0" fontId="79" fillId="0" borderId="1" xfId="0" applyFont="1" applyBorder="1" applyAlignment="1">
      <alignment vertical="center" wrapText="1"/>
    </xf>
    <xf numFmtId="169" fontId="10" fillId="10" borderId="25" xfId="0" applyNumberFormat="1" applyFont="1" applyFill="1" applyBorder="1" applyAlignment="1" applyProtection="1">
      <alignment horizontal="right" vertical="center" wrapText="1"/>
      <protection locked="0"/>
    </xf>
    <xf numFmtId="164" fontId="10" fillId="10" borderId="27" xfId="0" applyNumberFormat="1" applyFont="1" applyFill="1" applyBorder="1" applyAlignment="1">
      <alignment horizontal="right" vertical="center" wrapText="1"/>
    </xf>
  </cellXfs>
  <cellStyles count="45">
    <cellStyle name="Comma 2" xfId="10" xr:uid="{00000000-0005-0000-0000-000000000000}"/>
    <cellStyle name="Comma 3" xfId="23" xr:uid="{00000000-0005-0000-0000-000001000000}"/>
    <cellStyle name="Hyperlink" xfId="43" builtinId="8"/>
    <cellStyle name="Normal" xfId="0" builtinId="0"/>
    <cellStyle name="Normal 10" xfId="36" xr:uid="{00000000-0005-0000-0000-000004000000}"/>
    <cellStyle name="Normal 10 2" xfId="41" xr:uid="{00000000-0005-0000-0000-000005000000}"/>
    <cellStyle name="Normal 10 2 2" xfId="42" xr:uid="{00000000-0005-0000-0000-000006000000}"/>
    <cellStyle name="Normal 11" xfId="37" xr:uid="{00000000-0005-0000-0000-000007000000}"/>
    <cellStyle name="Normal 2" xfId="28" xr:uid="{00000000-0005-0000-0000-000008000000}"/>
    <cellStyle name="Normal 2 2" xfId="2" xr:uid="{00000000-0005-0000-0000-000009000000}"/>
    <cellStyle name="Normal 2 2 2" xfId="15" xr:uid="{00000000-0005-0000-0000-00000A000000}"/>
    <cellStyle name="Normal 2 2 3" xfId="22" xr:uid="{00000000-0005-0000-0000-00000B000000}"/>
    <cellStyle name="Normal 2 3" xfId="27" xr:uid="{00000000-0005-0000-0000-00000C000000}"/>
    <cellStyle name="Normal 2 3 2" xfId="13" xr:uid="{00000000-0005-0000-0000-00000D000000}"/>
    <cellStyle name="Normal 2 4" xfId="6" xr:uid="{00000000-0005-0000-0000-00000E000000}"/>
    <cellStyle name="Normal 2 5" xfId="17" xr:uid="{00000000-0005-0000-0000-00000F000000}"/>
    <cellStyle name="Normal 3" xfId="30" xr:uid="{00000000-0005-0000-0000-000010000000}"/>
    <cellStyle name="Normal 3 2" xfId="16" xr:uid="{00000000-0005-0000-0000-000011000000}"/>
    <cellStyle name="Normal 3 2 2" xfId="35" xr:uid="{00000000-0005-0000-0000-000012000000}"/>
    <cellStyle name="Normal 3 3" xfId="32" xr:uid="{00000000-0005-0000-0000-000013000000}"/>
    <cellStyle name="Normal 4" xfId="11" xr:uid="{00000000-0005-0000-0000-000014000000}"/>
    <cellStyle name="Normal 5" xfId="25" xr:uid="{00000000-0005-0000-0000-000015000000}"/>
    <cellStyle name="Normal 6" xfId="31" xr:uid="{00000000-0005-0000-0000-000016000000}"/>
    <cellStyle name="Normal 7" xfId="1" xr:uid="{00000000-0005-0000-0000-000017000000}"/>
    <cellStyle name="Normal 7 2" xfId="39" xr:uid="{00000000-0005-0000-0000-000018000000}"/>
    <cellStyle name="Normal 8" xfId="34" xr:uid="{00000000-0005-0000-0000-000019000000}"/>
    <cellStyle name="Normal 8 2" xfId="40" xr:uid="{00000000-0005-0000-0000-00001A000000}"/>
    <cellStyle name="Normal_2005_AKTIVA" xfId="5" xr:uid="{00000000-0005-0000-0000-00001B000000}"/>
    <cellStyle name="Normal_2005_racun d&amp;g" xfId="4" xr:uid="{00000000-0005-0000-0000-00001C000000}"/>
    <cellStyle name="Normal_Analitika ulaganja_08042010 2" xfId="3" xr:uid="{00000000-0005-0000-0000-00001D000000}"/>
    <cellStyle name="Normal_Analitika ulaganja_08042010 3" xfId="20" xr:uid="{00000000-0005-0000-0000-00001E000000}"/>
    <cellStyle name="Normal_Izvjestaj o nerealiz.realiz_dobicima-gubicima" xfId="19" xr:uid="{00000000-0005-0000-0000-00001F000000}"/>
    <cellStyle name="Normal_pu1i2" xfId="18" xr:uid="{00000000-0005-0000-0000-000020000000}"/>
    <cellStyle name="Normal_pu1i2_ Ulaganja_HANFA" xfId="26" xr:uid="{00000000-0005-0000-0000-000021000000}"/>
    <cellStyle name="Normal_Sheet1" xfId="24" xr:uid="{00000000-0005-0000-0000-000022000000}"/>
    <cellStyle name="Normal_Tablice uz Pravilnik o solventnosti" xfId="9" xr:uid="{00000000-0005-0000-0000-000023000000}"/>
    <cellStyle name="Normal_TFI-FIN" xfId="8" xr:uid="{00000000-0005-0000-0000-000024000000}"/>
    <cellStyle name="Normal_TFI-FIN 2" xfId="7" xr:uid="{00000000-0005-0000-0000-000025000000}"/>
    <cellStyle name="Normal_TP_1" xfId="21" xr:uid="{00000000-0005-0000-0000-000026000000}"/>
    <cellStyle name="Normalno 2" xfId="38" xr:uid="{00000000-0005-0000-0000-000027000000}"/>
    <cellStyle name="Obično_ik" xfId="14" xr:uid="{00000000-0005-0000-0000-000028000000}"/>
    <cellStyle name="Percent" xfId="44" builtinId="5"/>
    <cellStyle name="Percent 2 2" xfId="12" xr:uid="{00000000-0005-0000-0000-000029000000}"/>
    <cellStyle name="SAPHierarchyCell4" xfId="29" xr:uid="{00000000-0005-0000-0000-00002A000000}"/>
    <cellStyle name="Style 1" xfId="3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1.xml"/><Relationship Id="rId63" Type="http://schemas.openxmlformats.org/officeDocument/2006/relationships/externalLink" Target="externalLinks/externalLink17.xml"/><Relationship Id="rId68" Type="http://schemas.openxmlformats.org/officeDocument/2006/relationships/externalLink" Target="externalLinks/externalLink22.xml"/><Relationship Id="rId84" Type="http://schemas.openxmlformats.org/officeDocument/2006/relationships/customXml" Target="../customXml/item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externalLink" Target="externalLinks/externalLink7.xml"/><Relationship Id="rId58" Type="http://schemas.openxmlformats.org/officeDocument/2006/relationships/externalLink" Target="externalLinks/externalLink12.xml"/><Relationship Id="rId74" Type="http://schemas.openxmlformats.org/officeDocument/2006/relationships/externalLink" Target="externalLinks/externalLink28.xml"/><Relationship Id="rId79" Type="http://schemas.openxmlformats.org/officeDocument/2006/relationships/externalLink" Target="externalLinks/externalLink3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2.xml"/><Relationship Id="rId56" Type="http://schemas.openxmlformats.org/officeDocument/2006/relationships/externalLink" Target="externalLinks/externalLink10.xml"/><Relationship Id="rId64" Type="http://schemas.openxmlformats.org/officeDocument/2006/relationships/externalLink" Target="externalLinks/externalLink18.xml"/><Relationship Id="rId69" Type="http://schemas.openxmlformats.org/officeDocument/2006/relationships/externalLink" Target="externalLinks/externalLink23.xml"/><Relationship Id="rId77" Type="http://schemas.openxmlformats.org/officeDocument/2006/relationships/externalLink" Target="externalLinks/externalLink3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5.xml"/><Relationship Id="rId72" Type="http://schemas.openxmlformats.org/officeDocument/2006/relationships/externalLink" Target="externalLinks/externalLink26.xml"/><Relationship Id="rId80" Type="http://schemas.openxmlformats.org/officeDocument/2006/relationships/theme" Target="theme/theme1.xml"/><Relationship Id="rId85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13.xml"/><Relationship Id="rId67" Type="http://schemas.openxmlformats.org/officeDocument/2006/relationships/externalLink" Target="externalLinks/externalLink2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8.xml"/><Relationship Id="rId62" Type="http://schemas.openxmlformats.org/officeDocument/2006/relationships/externalLink" Target="externalLinks/externalLink16.xml"/><Relationship Id="rId70" Type="http://schemas.openxmlformats.org/officeDocument/2006/relationships/externalLink" Target="externalLinks/externalLink24.xml"/><Relationship Id="rId75" Type="http://schemas.openxmlformats.org/officeDocument/2006/relationships/externalLink" Target="externalLinks/externalLink29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3.xml"/><Relationship Id="rId57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6.xml"/><Relationship Id="rId60" Type="http://schemas.openxmlformats.org/officeDocument/2006/relationships/externalLink" Target="externalLinks/externalLink14.xml"/><Relationship Id="rId65" Type="http://schemas.openxmlformats.org/officeDocument/2006/relationships/externalLink" Target="externalLinks/externalLink19.xml"/><Relationship Id="rId73" Type="http://schemas.openxmlformats.org/officeDocument/2006/relationships/externalLink" Target="externalLinks/externalLink27.xml"/><Relationship Id="rId78" Type="http://schemas.openxmlformats.org/officeDocument/2006/relationships/externalLink" Target="externalLinks/externalLink32.xml"/><Relationship Id="rId81" Type="http://schemas.openxmlformats.org/officeDocument/2006/relationships/styles" Target="styles.xml"/><Relationship Id="rId86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externalLink" Target="externalLinks/externalLink4.xml"/><Relationship Id="rId55" Type="http://schemas.openxmlformats.org/officeDocument/2006/relationships/externalLink" Target="externalLinks/externalLink9.xml"/><Relationship Id="rId76" Type="http://schemas.openxmlformats.org/officeDocument/2006/relationships/externalLink" Target="externalLinks/externalLink30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25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externalLink" Target="externalLinks/externalLink20.xml"/><Relationship Id="rId61" Type="http://schemas.openxmlformats.org/officeDocument/2006/relationships/externalLink" Target="externalLinks/externalLink15.xml"/><Relationship Id="rId8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Users/jdholmes/Desktop/VIG/1.%20Use%20Cases/Anrdas%20UC%20Models/VIG%20Use%20Case_L_UC012_013_016_v6.2_kn_v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dholmes/Desktop/VIG/1.%20Use%20Cases/Generic%20UC%20Model/Generic_Use_Case_20190107.xlsb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.hanfa.local/Users/jdholmes/Desktop/VIG/1.%20Use%20Cases/Generic%20UC%20Model/Generic_Use_Case_20190107.xlsb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Users/jpilipic/Downloads/tido-re%20(21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ilipic/Downloads/gido_re_excel%20(1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.hanfa.local/Users/jpilipic/Downloads/tido-re%20(21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bbeslic\LOCALS~1\Temp\notes4CE9BD\Kvartalna%20mapa%203Q%20200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Companies\Grawe\WP\DTT_calcs\TKM_HUN_2017_GRAWE_TRAD_GAW1EG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00_SSOLF_2024/MOD/Izvjestavanje/MOD_G_mapa_2023_20240122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s/SSOLF/D/zajedni&#269;ki%20poslovi/REGULATIVA/Pravilnici/PremaZMOD/Pravilnici%20ZMOD_2024/Pravilnik_Financijski_Dodatni_Izvje&#353;taji/STAT-MOD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hanfa.hr/media/2330/mod-obrasci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dholmes/Desktop/VIG/1.%20Use%20Cases/Anrdas%20UC%20Models/VIG%20Use%20Case_L_UC012_013_016_v6.2_kn_v2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MOD_obrasci_2022Izmjene_v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.hanfa.local/MOD_obrasci_2022Izmjene_v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s/SSOLF/D/zajedni&#269;ki%20poslovi/REGULATIVA/Pravilnici/PremaZMOD/Pravilnici_ZMOD_Izvjestaji2023/20230116_MOD_obrasci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.hanfa.local/s/SSOLF/D/zajedni&#269;ki%20poslovi/REGULATIVA/Pravilnici/PremaZMOD/Pravilnici_ZMOD_Izvjestaji2023/20230116_MOD_obrasci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jvucenik/Downloads/mod_t_mapa_od01012025_%20(2)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WP_template\TKM_HUN_2017_Calculation_template_UL_v1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MPART\Redirected$\Radne%20Skupine\Osiguranje\Izvjestaji\2009\GODISNJI_REVIDIRANI\2009-CROA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Radne%20Skupine/Osiguranje/Izvjestaji/2009/GODISNJI_REVIDIRANI/2009-CROA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.hanfa.local/Radne%20Skupine/Osiguranje/Izvjestaji/2009/GODISNJI_REVIDIRANI/2009-CROA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MPART\Redirected$\jpilipic\Desktop\Copy%20of%20IzmjenePravilnika_FiDI_ZOS_Prilog2%20(00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.hanfa.local/Users/jdholmes/Desktop/VIG/1.%20Use%20Cases/Anrdas%20UC%20Models/VIG%20Use%20Case_L_UC012_013_016_v6.2_kn_v2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jpilipic/Desktop/Copy%20of%20IzmjenePravilnika_FiDI_ZOS_Prilog2%20(002)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.hanfa.local/jpilipic/Desktop/Copy%20of%20IzmjenePravilnika_FiDI_ZOS_Prilog2%20(002)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TKM_HUN_2017_Calculation_template_TRAD_v4_DeRisk.xlsm" TargetMode="External"/></Relationships>
</file>

<file path=xl/externalLinks/_rels/externalLink3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D\MOD%20obrasci\mod_t_mapa_od01012026.xlsx" TargetMode="External"/><Relationship Id="rId1" Type="http://schemas.openxmlformats.org/officeDocument/2006/relationships/externalLinkPath" Target="mod_t_mapa_od010120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DOCUME~1/isivric/LOCALS~1/Temp/Kvartalna%20izvjesca-prazno_15_4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isivric/LOCALS~1/Temp/Kvartalna%20izvjesca-prazno_15_4_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.hanfa.local/DOCUME~1/isivric/LOCALS~1/Temp/Kvartalna%20izvjesca-prazno_15_4_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kte.ruv.de/sites/00001410/Freigegebene%20Dokumente/CSM%20RKV%20UseCase_V3_Folgebewertung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bud0202\project\Engagements\MABISZ_16\Support\Template\Data_request_files\Term&#233;k_Param&#233;terek_UL_v1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Users/jdholmes/Desktop/VIG/1.%20Use%20Cases/Generic%20UC%20Model/Generic_Use_Case_20190107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Link to Use Cases"/>
      <sheetName val="Explanation"/>
      <sheetName val="Input &amp; Interim Calc at IR"/>
      <sheetName val="Input &amp; Interim Calc at SM LIC"/>
      <sheetName val="Input &amp; Interim Calc at SM LRC"/>
      <sheetName val="Movement Analysis"/>
      <sheetName val="Output &amp; Postings_revised"/>
      <sheetName val="Reserves calc"/>
      <sheetName val="Mortality"/>
      <sheetName val="Output &amp; Postings"/>
      <sheetName val="Output"/>
      <sheetName val="BalanceSheet - P&amp;L"/>
      <sheetName val="Example"/>
      <sheetName val="Posting Template GMM"/>
      <sheetName val="Subledger Accounts example"/>
      <sheetName val="General Ledger Accounts example"/>
      <sheetName val="FPSL Posting Data"/>
      <sheetName val="FPSL Posting Data_1"/>
    </sheetNames>
    <sheetDataSet>
      <sheetData sheetId="0"/>
      <sheetData sheetId="1"/>
      <sheetData sheetId="2"/>
      <sheetData sheetId="3">
        <row r="127">
          <cell r="AS127">
            <v>-7.3077955047744814</v>
          </cell>
        </row>
      </sheetData>
      <sheetData sheetId="4"/>
      <sheetData sheetId="5"/>
      <sheetData sheetId="6"/>
      <sheetData sheetId="7"/>
      <sheetData sheetId="8">
        <row r="8">
          <cell r="B8">
            <v>0.04</v>
          </cell>
        </row>
        <row r="9">
          <cell r="B9">
            <v>0.02</v>
          </cell>
        </row>
        <row r="10">
          <cell r="B10">
            <v>3.0000000000000001E-3</v>
          </cell>
        </row>
        <row r="13">
          <cell r="B13">
            <v>0.90565371231559755</v>
          </cell>
        </row>
        <row r="14">
          <cell r="B14">
            <v>9.5289750561246223</v>
          </cell>
        </row>
        <row r="16">
          <cell r="B16">
            <v>11502.368341914829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Log"/>
      <sheetName val="LinkToUC"/>
      <sheetName val="ReadMe"/>
      <sheetName val="Help"/>
      <sheetName val="masterFS"/>
      <sheetName val="masterMA"/>
      <sheetName val="masterPAAFS"/>
      <sheetName val="masterGMM"/>
      <sheetName val="masterPAA"/>
      <sheetName val="helper"/>
      <sheetName val="Settings"/>
      <sheetName val="Scenarios"/>
      <sheetName val="1FS"/>
      <sheetName val="1MAM1"/>
      <sheetName val="1MAM2"/>
      <sheetName val="1PAA"/>
      <sheetName val="2FS"/>
      <sheetName val="2MAM1"/>
      <sheetName val="2MAM2"/>
      <sheetName val="2PAA"/>
      <sheetName val="1M0P"/>
      <sheetName val="1M0RC"/>
      <sheetName val="1M1P"/>
      <sheetName val="1M1RC"/>
      <sheetName val="1M1I1C"/>
      <sheetName val="1M1RT"/>
      <sheetName val="1M1I1T"/>
      <sheetName val="1M1A1"/>
      <sheetName val="1M2P"/>
      <sheetName val="1M2RC"/>
      <sheetName val="1M2I1C"/>
      <sheetName val="1M2I2C"/>
      <sheetName val="1M2RT"/>
      <sheetName val="1M2I1T"/>
      <sheetName val="1M2I2T"/>
      <sheetName val="1M2A1"/>
      <sheetName val="1M2A2"/>
      <sheetName val="2M0P"/>
      <sheetName val="2M0RC"/>
      <sheetName val="2M1P"/>
      <sheetName val="2M1RC"/>
      <sheetName val="2M1I1C"/>
      <sheetName val="2M1RT"/>
      <sheetName val="2M1I1T"/>
      <sheetName val="2M1A1"/>
      <sheetName val="2M2P"/>
      <sheetName val="2M2RC"/>
      <sheetName val="2M2I1C"/>
      <sheetName val="2M2I2C"/>
      <sheetName val="2M2RT"/>
      <sheetName val="2M2I1T"/>
      <sheetName val="2M2I2T"/>
      <sheetName val="2M2A1"/>
      <sheetName val="2M2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K6" t="str">
            <v>Contract period</v>
          </cell>
          <cell r="L6" t="str">
            <v>Sheets</v>
          </cell>
          <cell r="M6" t="str">
            <v>Period</v>
          </cell>
          <cell r="N6" t="str">
            <v>Used period for assumptions</v>
          </cell>
          <cell r="O6" t="str">
            <v>Previous period</v>
          </cell>
          <cell r="P6" t="str">
            <v>CF type</v>
          </cell>
          <cell r="Q6" t="str">
            <v>Description</v>
          </cell>
          <cell r="R6" t="str">
            <v>Contract</v>
          </cell>
          <cell r="S6" t="str">
            <v>Assumptions</v>
          </cell>
          <cell r="T6" t="str">
            <v>Coverage Units</v>
          </cell>
          <cell r="U6" t="str">
            <v>Lapses</v>
          </cell>
          <cell r="V6" t="str">
            <v>Discounting_current</v>
          </cell>
          <cell r="W6" t="str">
            <v>Discounting_initial</v>
          </cell>
          <cell r="X6" t="str">
            <v>Discounting_previous</v>
          </cell>
          <cell r="Y6" t="str">
            <v>CF pattern</v>
          </cell>
          <cell r="Z6" t="str">
            <v>Premium pattern</v>
          </cell>
          <cell r="AA6">
            <v>0</v>
          </cell>
        </row>
        <row r="7">
          <cell r="K7" t="str">
            <v>1M0</v>
          </cell>
          <cell r="L7" t="str">
            <v>1M0P</v>
          </cell>
          <cell r="M7" t="str">
            <v>IR</v>
          </cell>
          <cell r="N7" t="str">
            <v>IR</v>
          </cell>
          <cell r="O7" t="str">
            <v>IR</v>
          </cell>
          <cell r="P7" t="str">
            <v>LRCP</v>
          </cell>
          <cell r="Q7" t="str">
            <v>Contract 1 initial recognition PAA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1</v>
          </cell>
          <cell r="Y7">
            <v>1</v>
          </cell>
          <cell r="Z7">
            <v>1</v>
          </cell>
          <cell r="AA7">
            <v>0</v>
          </cell>
        </row>
        <row r="8">
          <cell r="K8" t="str">
            <v>1M0</v>
          </cell>
          <cell r="L8" t="str">
            <v>1M0RC</v>
          </cell>
          <cell r="M8" t="str">
            <v>IR</v>
          </cell>
          <cell r="N8" t="str">
            <v>IR</v>
          </cell>
          <cell r="O8" t="str">
            <v>IR</v>
          </cell>
          <cell r="P8" t="str">
            <v>LRC</v>
          </cell>
          <cell r="Q8" t="str">
            <v>Contract 1 initial recognition</v>
          </cell>
          <cell r="R8">
            <v>1</v>
          </cell>
          <cell r="S8">
            <v>1</v>
          </cell>
          <cell r="T8">
            <v>1</v>
          </cell>
          <cell r="U8">
            <v>1</v>
          </cell>
          <cell r="V8">
            <v>1</v>
          </cell>
          <cell r="W8">
            <v>1</v>
          </cell>
          <cell r="X8">
            <v>1</v>
          </cell>
          <cell r="Y8">
            <v>1</v>
          </cell>
          <cell r="Z8">
            <v>1</v>
          </cell>
          <cell r="AA8">
            <v>0</v>
          </cell>
        </row>
        <row r="9">
          <cell r="K9" t="str">
            <v>1M1</v>
          </cell>
          <cell r="L9" t="str">
            <v>1M1P</v>
          </cell>
          <cell r="M9" t="str">
            <v>SM1_A1</v>
          </cell>
          <cell r="N9" t="str">
            <v>SM1_A1</v>
          </cell>
          <cell r="O9" t="str">
            <v>IR</v>
          </cell>
          <cell r="P9" t="str">
            <v>LRCP</v>
          </cell>
          <cell r="Q9" t="str">
            <v>Contract 1 SM1 LRC PAA</v>
          </cell>
          <cell r="R9">
            <v>1</v>
          </cell>
          <cell r="S9">
            <v>1</v>
          </cell>
          <cell r="T9">
            <v>1</v>
          </cell>
          <cell r="U9">
            <v>2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1</v>
          </cell>
          <cell r="AA9">
            <v>0</v>
          </cell>
        </row>
        <row r="10">
          <cell r="K10" t="str">
            <v>1M1</v>
          </cell>
          <cell r="L10" t="str">
            <v>1M1RC</v>
          </cell>
          <cell r="M10" t="str">
            <v>SM1</v>
          </cell>
          <cell r="N10" t="str">
            <v>SM1</v>
          </cell>
          <cell r="O10" t="str">
            <v>IR</v>
          </cell>
          <cell r="P10" t="str">
            <v>LRC</v>
          </cell>
          <cell r="Q10" t="str">
            <v>Contract 1 SM1 LRC current</v>
          </cell>
          <cell r="R10">
            <v>1</v>
          </cell>
          <cell r="S10">
            <v>2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1</v>
          </cell>
          <cell r="Y10">
            <v>1</v>
          </cell>
          <cell r="Z10">
            <v>1</v>
          </cell>
          <cell r="AA10">
            <v>0</v>
          </cell>
        </row>
        <row r="11">
          <cell r="K11" t="str">
            <v>1M1</v>
          </cell>
          <cell r="L11" t="str">
            <v>1M1I1C</v>
          </cell>
          <cell r="M11" t="str">
            <v>SM1</v>
          </cell>
          <cell r="N11" t="str">
            <v>SM1</v>
          </cell>
          <cell r="O11" t="str">
            <v>IR</v>
          </cell>
          <cell r="P11" t="str">
            <v>LIC1</v>
          </cell>
          <cell r="Q11" t="str">
            <v>Contract 1 SM1 LIC current</v>
          </cell>
          <cell r="R11">
            <v>1</v>
          </cell>
          <cell r="S11">
            <v>2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0</v>
          </cell>
        </row>
        <row r="12">
          <cell r="K12" t="str">
            <v>1M1</v>
          </cell>
          <cell r="L12" t="str">
            <v>1M1RT</v>
          </cell>
          <cell r="M12" t="str">
            <v>SM1</v>
          </cell>
          <cell r="N12" t="str">
            <v>IR</v>
          </cell>
          <cell r="O12" t="str">
            <v>IR</v>
          </cell>
          <cell r="P12" t="str">
            <v>LRC</v>
          </cell>
          <cell r="Q12" t="str">
            <v>Contract 1 SM1 LRC TrueUp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0</v>
          </cell>
        </row>
        <row r="13">
          <cell r="B13" t="str">
            <v>IR</v>
          </cell>
          <cell r="C13" t="str">
            <v>Valuation date</v>
          </cell>
          <cell r="D13">
            <v>43100</v>
          </cell>
          <cell r="E13">
            <v>43100</v>
          </cell>
          <cell r="F13"/>
          <cell r="G13"/>
          <cell r="H13"/>
          <cell r="I13">
            <v>0</v>
          </cell>
          <cell r="K13" t="str">
            <v>1M1</v>
          </cell>
          <cell r="L13" t="str">
            <v>1M1I1T</v>
          </cell>
          <cell r="M13" t="str">
            <v>SM1</v>
          </cell>
          <cell r="N13" t="str">
            <v>IR</v>
          </cell>
          <cell r="O13" t="str">
            <v>IR</v>
          </cell>
          <cell r="P13" t="str">
            <v>LIC1</v>
          </cell>
          <cell r="Q13" t="str">
            <v>Contract 1 SM1 LIC TrueUp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1</v>
          </cell>
          <cell r="X13">
            <v>1</v>
          </cell>
          <cell r="Y13">
            <v>1</v>
          </cell>
          <cell r="Z13">
            <v>1</v>
          </cell>
          <cell r="AA13">
            <v>0</v>
          </cell>
        </row>
        <row r="14">
          <cell r="B14" t="str">
            <v>Scenarios for IR</v>
          </cell>
          <cell r="C14" t="str">
            <v>Assumptions</v>
          </cell>
          <cell r="D14">
            <v>1</v>
          </cell>
          <cell r="E14">
            <v>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1M1</v>
          </cell>
          <cell r="L14" t="str">
            <v>1M1A1</v>
          </cell>
          <cell r="M14" t="str">
            <v>SM1_A1</v>
          </cell>
          <cell r="N14" t="str">
            <v>SM1_A1</v>
          </cell>
          <cell r="O14" t="str">
            <v>IR</v>
          </cell>
          <cell r="P14" t="str">
            <v>A1</v>
          </cell>
          <cell r="Q14" t="str">
            <v>Contract 1 SM1 Actuals</v>
          </cell>
          <cell r="R14">
            <v>1</v>
          </cell>
          <cell r="S14">
            <v>1</v>
          </cell>
          <cell r="T14">
            <v>1</v>
          </cell>
          <cell r="U14">
            <v>2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A14">
            <v>0</v>
          </cell>
        </row>
        <row r="15">
          <cell r="B15">
            <v>0</v>
          </cell>
          <cell r="C15" t="str">
            <v>Coverage Units</v>
          </cell>
          <cell r="D15">
            <v>1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1M2</v>
          </cell>
          <cell r="L15" t="str">
            <v>1M2P</v>
          </cell>
          <cell r="M15" t="str">
            <v>SM2_A1</v>
          </cell>
          <cell r="N15" t="str">
            <v>SM2_A1</v>
          </cell>
          <cell r="O15" t="str">
            <v>SM1</v>
          </cell>
          <cell r="P15" t="str">
            <v>LRCP</v>
          </cell>
          <cell r="Q15" t="str">
            <v>Contract 1 SM2 LRC current PAA</v>
          </cell>
          <cell r="R15">
            <v>1</v>
          </cell>
          <cell r="S15">
            <v>3</v>
          </cell>
          <cell r="T15">
            <v>1</v>
          </cell>
          <cell r="U15">
            <v>3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0</v>
          </cell>
        </row>
        <row r="16">
          <cell r="B16">
            <v>0</v>
          </cell>
          <cell r="C16" t="str">
            <v>Lapses</v>
          </cell>
          <cell r="D16">
            <v>1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 t="str">
            <v>1M2</v>
          </cell>
          <cell r="L16" t="str">
            <v>1M2RC</v>
          </cell>
          <cell r="M16" t="str">
            <v>SM2</v>
          </cell>
          <cell r="N16" t="str">
            <v>SM2</v>
          </cell>
          <cell r="O16" t="str">
            <v>SM1</v>
          </cell>
          <cell r="P16" t="str">
            <v>LRC</v>
          </cell>
          <cell r="Q16" t="str">
            <v>Contract 1 SM2 LRC current</v>
          </cell>
          <cell r="R16">
            <v>1</v>
          </cell>
          <cell r="S16">
            <v>2</v>
          </cell>
          <cell r="T16">
            <v>1</v>
          </cell>
          <cell r="U16">
            <v>1</v>
          </cell>
          <cell r="V16">
            <v>1</v>
          </cell>
          <cell r="W16">
            <v>1</v>
          </cell>
          <cell r="X16">
            <v>1</v>
          </cell>
          <cell r="Y16">
            <v>1</v>
          </cell>
          <cell r="Z16">
            <v>1</v>
          </cell>
          <cell r="AA16">
            <v>0</v>
          </cell>
        </row>
        <row r="17">
          <cell r="B17">
            <v>0</v>
          </cell>
          <cell r="C17" t="str">
            <v>Discounting_current</v>
          </cell>
          <cell r="D17">
            <v>1</v>
          </cell>
          <cell r="E17">
            <v>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K17" t="str">
            <v>1M2</v>
          </cell>
          <cell r="L17" t="str">
            <v>1M2I1C</v>
          </cell>
          <cell r="M17" t="str">
            <v>SM2</v>
          </cell>
          <cell r="N17" t="str">
            <v>SM2</v>
          </cell>
          <cell r="O17" t="str">
            <v>SM1</v>
          </cell>
          <cell r="P17" t="str">
            <v>LIC1</v>
          </cell>
          <cell r="Q17" t="str">
            <v>Contract 1 SM2 LIC1 current (current service)</v>
          </cell>
          <cell r="R17">
            <v>1</v>
          </cell>
          <cell r="S17">
            <v>2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  <cell r="AA17">
            <v>0</v>
          </cell>
        </row>
        <row r="18">
          <cell r="B18">
            <v>0</v>
          </cell>
          <cell r="C18" t="str">
            <v>CF pattern</v>
          </cell>
          <cell r="D18">
            <v>1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K18" t="str">
            <v>1M2</v>
          </cell>
          <cell r="L18" t="str">
            <v>1M2I2C</v>
          </cell>
          <cell r="M18" t="str">
            <v>SM2</v>
          </cell>
          <cell r="N18" t="str">
            <v>SM2</v>
          </cell>
          <cell r="O18" t="str">
            <v>SM1</v>
          </cell>
          <cell r="P18" t="str">
            <v>LIC2</v>
          </cell>
          <cell r="Q18" t="str">
            <v>Contract 1 SM2 LIC2 current (past service)</v>
          </cell>
          <cell r="R18">
            <v>1</v>
          </cell>
          <cell r="S18">
            <v>2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  <cell r="X18">
            <v>1</v>
          </cell>
          <cell r="Y18">
            <v>1</v>
          </cell>
          <cell r="Z18">
            <v>1</v>
          </cell>
          <cell r="AA18">
            <v>0</v>
          </cell>
        </row>
        <row r="19">
          <cell r="B19">
            <v>0</v>
          </cell>
          <cell r="C19" t="str">
            <v>Premium pattern</v>
          </cell>
          <cell r="D19">
            <v>1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 t="str">
            <v>1M2</v>
          </cell>
          <cell r="L19" t="str">
            <v>1M2RT</v>
          </cell>
          <cell r="M19" t="str">
            <v>SM2</v>
          </cell>
          <cell r="N19" t="str">
            <v>SM1</v>
          </cell>
          <cell r="O19" t="str">
            <v>SM1</v>
          </cell>
          <cell r="P19" t="str">
            <v>LRC</v>
          </cell>
          <cell r="Q19" t="str">
            <v>Contract 1 SM2 LRC TrueUp</v>
          </cell>
          <cell r="R19">
            <v>1</v>
          </cell>
          <cell r="S19">
            <v>2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  <cell r="AA19">
            <v>0</v>
          </cell>
        </row>
        <row r="20">
          <cell r="I20">
            <v>0</v>
          </cell>
          <cell r="K20" t="str">
            <v>1M2</v>
          </cell>
          <cell r="L20" t="str">
            <v>1M2I1T</v>
          </cell>
          <cell r="M20" t="str">
            <v>SM2</v>
          </cell>
          <cell r="N20" t="str">
            <v>SM1</v>
          </cell>
          <cell r="O20" t="str">
            <v>SM1</v>
          </cell>
          <cell r="P20" t="str">
            <v>LIC1</v>
          </cell>
          <cell r="Q20" t="str">
            <v>Contract 1 SM2 LIC1 TrueUp  (current service)</v>
          </cell>
          <cell r="R20">
            <v>1</v>
          </cell>
          <cell r="S20">
            <v>2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  <cell r="X20">
            <v>1</v>
          </cell>
          <cell r="Y20">
            <v>1</v>
          </cell>
          <cell r="Z20">
            <v>1</v>
          </cell>
          <cell r="AA20">
            <v>0</v>
          </cell>
        </row>
        <row r="21">
          <cell r="B21" t="str">
            <v>SM1</v>
          </cell>
          <cell r="C21" t="str">
            <v>Valuation date</v>
          </cell>
          <cell r="D21">
            <v>43190</v>
          </cell>
          <cell r="E21">
            <v>43190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K21" t="str">
            <v>1M2</v>
          </cell>
          <cell r="L21" t="str">
            <v>1M2I2T</v>
          </cell>
          <cell r="M21" t="str">
            <v>SM2</v>
          </cell>
          <cell r="N21" t="str">
            <v>SM1</v>
          </cell>
          <cell r="O21" t="str">
            <v>SM1</v>
          </cell>
          <cell r="P21" t="str">
            <v>LIC2</v>
          </cell>
          <cell r="Q21" t="str">
            <v>Contract 1 SM2 LIC2 TrueUp (past service)</v>
          </cell>
          <cell r="R21">
            <v>1</v>
          </cell>
          <cell r="S21">
            <v>2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>
            <v>1</v>
          </cell>
          <cell r="AA21">
            <v>0</v>
          </cell>
        </row>
        <row r="22">
          <cell r="B22" t="str">
            <v>Scenarios for LRC/LIC</v>
          </cell>
          <cell r="C22" t="str">
            <v>Assumptions</v>
          </cell>
          <cell r="D22">
            <v>2</v>
          </cell>
          <cell r="E22">
            <v>2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 t="str">
            <v>1M2</v>
          </cell>
          <cell r="L22" t="str">
            <v>1M2A1</v>
          </cell>
          <cell r="M22" t="str">
            <v>SM2_A1</v>
          </cell>
          <cell r="N22" t="str">
            <v>SM2_A1</v>
          </cell>
          <cell r="O22" t="str">
            <v>SM1_A1</v>
          </cell>
          <cell r="P22" t="str">
            <v>A1</v>
          </cell>
          <cell r="Q22" t="str">
            <v>Contract 1 SM1 Actuals 1 (current service)</v>
          </cell>
          <cell r="R22">
            <v>1</v>
          </cell>
          <cell r="S22">
            <v>3</v>
          </cell>
          <cell r="T22">
            <v>1</v>
          </cell>
          <cell r="U22">
            <v>3</v>
          </cell>
          <cell r="V22">
            <v>1</v>
          </cell>
          <cell r="W22">
            <v>1</v>
          </cell>
          <cell r="X22">
            <v>1</v>
          </cell>
          <cell r="Y22">
            <v>1</v>
          </cell>
          <cell r="Z22">
            <v>1</v>
          </cell>
          <cell r="AA22">
            <v>0</v>
          </cell>
        </row>
        <row r="23">
          <cell r="B23">
            <v>0</v>
          </cell>
          <cell r="C23" t="str">
            <v>Coverage Units</v>
          </cell>
          <cell r="D23">
            <v>1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K23" t="str">
            <v>1M2</v>
          </cell>
          <cell r="L23" t="str">
            <v>1M2A2</v>
          </cell>
          <cell r="M23" t="str">
            <v>SM2_A2</v>
          </cell>
          <cell r="N23" t="str">
            <v>SM2_A2</v>
          </cell>
          <cell r="O23" t="str">
            <v>SM1_A1</v>
          </cell>
          <cell r="P23" t="str">
            <v>A2</v>
          </cell>
          <cell r="Q23" t="str">
            <v>Contract 1 SM1 Actuals 2 (past service)</v>
          </cell>
          <cell r="R23">
            <v>1</v>
          </cell>
          <cell r="S23">
            <v>3</v>
          </cell>
          <cell r="T23">
            <v>1</v>
          </cell>
          <cell r="U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0</v>
          </cell>
        </row>
        <row r="24">
          <cell r="B24">
            <v>0</v>
          </cell>
          <cell r="C24" t="str">
            <v>Lapses</v>
          </cell>
          <cell r="D24">
            <v>1</v>
          </cell>
          <cell r="E24">
            <v>1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 t="str">
            <v>2M0</v>
          </cell>
          <cell r="L24" t="str">
            <v>2M0P</v>
          </cell>
          <cell r="M24" t="str">
            <v>IR</v>
          </cell>
          <cell r="N24" t="str">
            <v>IR</v>
          </cell>
          <cell r="O24" t="str">
            <v>IR</v>
          </cell>
          <cell r="P24" t="str">
            <v>LRCP</v>
          </cell>
          <cell r="Q24" t="str">
            <v>Contract 2 initial recognition PAA</v>
          </cell>
          <cell r="R24">
            <v>2</v>
          </cell>
          <cell r="S24">
            <v>1</v>
          </cell>
          <cell r="T24">
            <v>1</v>
          </cell>
          <cell r="U24">
            <v>1</v>
          </cell>
          <cell r="V24">
            <v>1</v>
          </cell>
          <cell r="W24">
            <v>1</v>
          </cell>
          <cell r="X24">
            <v>1</v>
          </cell>
          <cell r="Y24">
            <v>1</v>
          </cell>
          <cell r="Z24">
            <v>1</v>
          </cell>
          <cell r="AA24">
            <v>0</v>
          </cell>
        </row>
        <row r="25">
          <cell r="B25">
            <v>0</v>
          </cell>
          <cell r="C25" t="str">
            <v>Discounting_current</v>
          </cell>
          <cell r="D25">
            <v>1</v>
          </cell>
          <cell r="E25">
            <v>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K25" t="str">
            <v>2M0</v>
          </cell>
          <cell r="L25" t="str">
            <v>2M0RC</v>
          </cell>
          <cell r="M25" t="str">
            <v>IR</v>
          </cell>
          <cell r="N25" t="str">
            <v>IR</v>
          </cell>
          <cell r="O25" t="str">
            <v>IR</v>
          </cell>
          <cell r="P25" t="str">
            <v>LRC</v>
          </cell>
          <cell r="Q25" t="str">
            <v>Contract 2 initial recognition</v>
          </cell>
          <cell r="R25">
            <v>2</v>
          </cell>
          <cell r="S25">
            <v>1</v>
          </cell>
          <cell r="T25">
            <v>1</v>
          </cell>
          <cell r="U25">
            <v>1</v>
          </cell>
          <cell r="V25">
            <v>1</v>
          </cell>
          <cell r="W25">
            <v>1</v>
          </cell>
          <cell r="X25">
            <v>1</v>
          </cell>
          <cell r="Y25">
            <v>1</v>
          </cell>
          <cell r="Z25">
            <v>1</v>
          </cell>
          <cell r="AA25">
            <v>0</v>
          </cell>
        </row>
        <row r="26">
          <cell r="B26">
            <v>0</v>
          </cell>
          <cell r="C26" t="str">
            <v>CF pattern</v>
          </cell>
          <cell r="D26">
            <v>1</v>
          </cell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K26" t="str">
            <v>2M1</v>
          </cell>
          <cell r="L26" t="str">
            <v>2M1P</v>
          </cell>
          <cell r="M26" t="str">
            <v>SM1_A1</v>
          </cell>
          <cell r="N26" t="str">
            <v>SM1_A1</v>
          </cell>
          <cell r="O26" t="str">
            <v>IR</v>
          </cell>
          <cell r="P26" t="str">
            <v>LRCP</v>
          </cell>
          <cell r="Q26" t="str">
            <v>Contract 2 SM1 LRC PAA</v>
          </cell>
          <cell r="R26">
            <v>2</v>
          </cell>
          <cell r="S26">
            <v>1</v>
          </cell>
          <cell r="T26">
            <v>1</v>
          </cell>
          <cell r="U26">
            <v>2</v>
          </cell>
          <cell r="V26">
            <v>1</v>
          </cell>
          <cell r="W26">
            <v>1</v>
          </cell>
          <cell r="X26">
            <v>1</v>
          </cell>
          <cell r="Y26">
            <v>1</v>
          </cell>
          <cell r="Z26">
            <v>1</v>
          </cell>
          <cell r="AA26">
            <v>0</v>
          </cell>
        </row>
        <row r="27">
          <cell r="B27">
            <v>0</v>
          </cell>
          <cell r="C27" t="str">
            <v>Premium pattern</v>
          </cell>
          <cell r="D27">
            <v>1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K27" t="str">
            <v>2M1</v>
          </cell>
          <cell r="L27" t="str">
            <v>2M1RC</v>
          </cell>
          <cell r="M27" t="str">
            <v>SM1</v>
          </cell>
          <cell r="N27" t="str">
            <v>SM1</v>
          </cell>
          <cell r="O27" t="str">
            <v>IR</v>
          </cell>
          <cell r="P27" t="str">
            <v>LRC</v>
          </cell>
          <cell r="Q27" t="str">
            <v>Contract 2 SM1 LRC current</v>
          </cell>
          <cell r="R27">
            <v>2</v>
          </cell>
          <cell r="S27">
            <v>2</v>
          </cell>
          <cell r="T27">
            <v>1</v>
          </cell>
          <cell r="U27">
            <v>1</v>
          </cell>
          <cell r="V27">
            <v>1</v>
          </cell>
          <cell r="W27">
            <v>1</v>
          </cell>
          <cell r="X27">
            <v>1</v>
          </cell>
          <cell r="Y27">
            <v>1</v>
          </cell>
          <cell r="Z27">
            <v>1</v>
          </cell>
          <cell r="AA27">
            <v>0</v>
          </cell>
        </row>
        <row r="28">
          <cell r="B28" t="str">
            <v>SM1_A1</v>
          </cell>
          <cell r="C28" t="str">
            <v>Valuation date</v>
          </cell>
          <cell r="D28">
            <v>43190</v>
          </cell>
          <cell r="E28">
            <v>43190</v>
          </cell>
          <cell r="F28"/>
          <cell r="G28"/>
          <cell r="H28"/>
          <cell r="I28">
            <v>0</v>
          </cell>
          <cell r="K28" t="str">
            <v>2M1</v>
          </cell>
          <cell r="L28" t="str">
            <v>2M1I1C</v>
          </cell>
          <cell r="M28" t="str">
            <v>SM1</v>
          </cell>
          <cell r="N28" t="str">
            <v>SM1</v>
          </cell>
          <cell r="O28" t="str">
            <v>IR</v>
          </cell>
          <cell r="P28" t="str">
            <v>LIC1</v>
          </cell>
          <cell r="Q28" t="str">
            <v>Contract 2 SM1 LIC current</v>
          </cell>
          <cell r="R28">
            <v>2</v>
          </cell>
          <cell r="S28">
            <v>2</v>
          </cell>
          <cell r="T28">
            <v>1</v>
          </cell>
          <cell r="U28">
            <v>1</v>
          </cell>
          <cell r="V28">
            <v>1</v>
          </cell>
          <cell r="W28">
            <v>1</v>
          </cell>
          <cell r="X28">
            <v>1</v>
          </cell>
          <cell r="Y28">
            <v>1</v>
          </cell>
          <cell r="Z28">
            <v>1</v>
          </cell>
          <cell r="AA28">
            <v>0</v>
          </cell>
        </row>
        <row r="29">
          <cell r="B29" t="str">
            <v>Scenarios for actuals</v>
          </cell>
          <cell r="C29" t="str">
            <v>Assumptions</v>
          </cell>
          <cell r="D29">
            <v>1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 t="str">
            <v>2M1</v>
          </cell>
          <cell r="L29" t="str">
            <v>2M1RT</v>
          </cell>
          <cell r="M29" t="str">
            <v>SM1</v>
          </cell>
          <cell r="N29" t="str">
            <v>IR</v>
          </cell>
          <cell r="O29" t="str">
            <v>IR</v>
          </cell>
          <cell r="P29" t="str">
            <v>LRC</v>
          </cell>
          <cell r="Q29" t="str">
            <v>Contract 2 SM1 LRC TrueUp</v>
          </cell>
          <cell r="R29">
            <v>2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0</v>
          </cell>
        </row>
        <row r="30">
          <cell r="B30">
            <v>0</v>
          </cell>
          <cell r="C30" t="str">
            <v>Coverage Units</v>
          </cell>
          <cell r="D30">
            <v>1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 t="str">
            <v>2M1</v>
          </cell>
          <cell r="L30" t="str">
            <v>2M1I1T</v>
          </cell>
          <cell r="M30" t="str">
            <v>SM1</v>
          </cell>
          <cell r="N30" t="str">
            <v>IR</v>
          </cell>
          <cell r="O30" t="str">
            <v>IR</v>
          </cell>
          <cell r="P30" t="str">
            <v>LIC1</v>
          </cell>
          <cell r="Q30" t="str">
            <v>Contract 2 SM1 LIC TrueUp</v>
          </cell>
          <cell r="R30">
            <v>2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  <cell r="W30">
            <v>1</v>
          </cell>
          <cell r="X30">
            <v>1</v>
          </cell>
          <cell r="Y30">
            <v>1</v>
          </cell>
          <cell r="Z30">
            <v>1</v>
          </cell>
          <cell r="AA30">
            <v>0</v>
          </cell>
        </row>
        <row r="31">
          <cell r="B31">
            <v>0</v>
          </cell>
          <cell r="C31" t="str">
            <v>Lapses</v>
          </cell>
          <cell r="D31">
            <v>2</v>
          </cell>
          <cell r="E31">
            <v>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 t="str">
            <v>2M1</v>
          </cell>
          <cell r="L31" t="str">
            <v>2M1A1</v>
          </cell>
          <cell r="M31" t="str">
            <v>SM1_A1</v>
          </cell>
          <cell r="N31" t="str">
            <v>SM1_A1</v>
          </cell>
          <cell r="O31" t="str">
            <v>IR</v>
          </cell>
          <cell r="P31" t="str">
            <v>A1</v>
          </cell>
          <cell r="Q31" t="str">
            <v>Contract 2 SM1 Actuals</v>
          </cell>
          <cell r="R31">
            <v>2</v>
          </cell>
          <cell r="S31">
            <v>1</v>
          </cell>
          <cell r="T31">
            <v>1</v>
          </cell>
          <cell r="U31">
            <v>2</v>
          </cell>
          <cell r="V31">
            <v>1</v>
          </cell>
          <cell r="W31">
            <v>1</v>
          </cell>
          <cell r="X31">
            <v>1</v>
          </cell>
          <cell r="Y31">
            <v>1</v>
          </cell>
          <cell r="Z31">
            <v>1</v>
          </cell>
          <cell r="AA31">
            <v>0</v>
          </cell>
        </row>
        <row r="32">
          <cell r="B32">
            <v>0</v>
          </cell>
          <cell r="C32" t="str">
            <v>Discounting_current</v>
          </cell>
          <cell r="D32">
            <v>1</v>
          </cell>
          <cell r="E32">
            <v>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 t="str">
            <v>2M2</v>
          </cell>
          <cell r="L32" t="str">
            <v>2M2P</v>
          </cell>
          <cell r="M32" t="str">
            <v>SM2_A1</v>
          </cell>
          <cell r="N32" t="str">
            <v>SM2_A1</v>
          </cell>
          <cell r="O32" t="str">
            <v>SM1</v>
          </cell>
          <cell r="P32" t="str">
            <v>LRCP</v>
          </cell>
          <cell r="Q32" t="str">
            <v>Contract 2 SM2 LRC current PAA</v>
          </cell>
          <cell r="R32">
            <v>2</v>
          </cell>
          <cell r="S32">
            <v>3</v>
          </cell>
          <cell r="T32">
            <v>1</v>
          </cell>
          <cell r="U32">
            <v>3</v>
          </cell>
          <cell r="V32">
            <v>1</v>
          </cell>
          <cell r="W32">
            <v>1</v>
          </cell>
          <cell r="X32">
            <v>1</v>
          </cell>
          <cell r="Y32">
            <v>1</v>
          </cell>
          <cell r="Z32">
            <v>1</v>
          </cell>
          <cell r="AA32">
            <v>0</v>
          </cell>
        </row>
        <row r="33">
          <cell r="B33">
            <v>0</v>
          </cell>
          <cell r="C33" t="str">
            <v>CF pattern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 t="str">
            <v>2M2</v>
          </cell>
          <cell r="L33" t="str">
            <v>2M2RC</v>
          </cell>
          <cell r="M33" t="str">
            <v>SM2</v>
          </cell>
          <cell r="N33" t="str">
            <v>SM2</v>
          </cell>
          <cell r="O33" t="str">
            <v>SM1</v>
          </cell>
          <cell r="P33" t="str">
            <v>LRC</v>
          </cell>
          <cell r="Q33" t="str">
            <v>Contract 2 SM2 LRC current</v>
          </cell>
          <cell r="R33">
            <v>2</v>
          </cell>
          <cell r="S33">
            <v>2</v>
          </cell>
          <cell r="T33">
            <v>1</v>
          </cell>
          <cell r="U33">
            <v>1</v>
          </cell>
          <cell r="V33">
            <v>1</v>
          </cell>
          <cell r="W33">
            <v>1</v>
          </cell>
          <cell r="X33">
            <v>1</v>
          </cell>
          <cell r="Y33">
            <v>1</v>
          </cell>
          <cell r="Z33">
            <v>1</v>
          </cell>
          <cell r="AA33">
            <v>0</v>
          </cell>
        </row>
        <row r="34">
          <cell r="B34">
            <v>0</v>
          </cell>
          <cell r="C34" t="str">
            <v>Premium pattern</v>
          </cell>
          <cell r="D34">
            <v>1</v>
          </cell>
          <cell r="E34">
            <v>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str">
            <v>2M2</v>
          </cell>
          <cell r="L34" t="str">
            <v>2M2I1C</v>
          </cell>
          <cell r="M34" t="str">
            <v>SM2</v>
          </cell>
          <cell r="N34" t="str">
            <v>SM2</v>
          </cell>
          <cell r="O34" t="str">
            <v>SM1</v>
          </cell>
          <cell r="P34" t="str">
            <v>LIC1</v>
          </cell>
          <cell r="Q34" t="str">
            <v>Contract 2 SM2 LIC1 current (current service)</v>
          </cell>
          <cell r="R34">
            <v>2</v>
          </cell>
          <cell r="S34">
            <v>2</v>
          </cell>
          <cell r="T34">
            <v>1</v>
          </cell>
          <cell r="U34">
            <v>1</v>
          </cell>
          <cell r="V34">
            <v>1</v>
          </cell>
          <cell r="W34">
            <v>1</v>
          </cell>
          <cell r="X34">
            <v>1</v>
          </cell>
          <cell r="Y34">
            <v>1</v>
          </cell>
          <cell r="Z34">
            <v>1</v>
          </cell>
          <cell r="AA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 t="str">
            <v>2M2</v>
          </cell>
          <cell r="L35" t="str">
            <v>2M2I2C</v>
          </cell>
          <cell r="M35" t="str">
            <v>SM2</v>
          </cell>
          <cell r="N35" t="str">
            <v>SM2</v>
          </cell>
          <cell r="O35" t="str">
            <v>SM1</v>
          </cell>
          <cell r="P35" t="str">
            <v>LIC2</v>
          </cell>
          <cell r="Q35" t="str">
            <v>Contract 2 SM2 LIC2 current (past service)</v>
          </cell>
          <cell r="R35">
            <v>2</v>
          </cell>
          <cell r="S35">
            <v>2</v>
          </cell>
          <cell r="T35">
            <v>1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  <cell r="Y35">
            <v>1</v>
          </cell>
          <cell r="Z35">
            <v>1</v>
          </cell>
          <cell r="AA35">
            <v>0</v>
          </cell>
        </row>
        <row r="36">
          <cell r="B36" t="str">
            <v>SM2</v>
          </cell>
          <cell r="C36" t="str">
            <v>Valuation date</v>
          </cell>
          <cell r="D36">
            <v>43555</v>
          </cell>
          <cell r="E36">
            <v>43555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 t="str">
            <v>2M2</v>
          </cell>
          <cell r="L36" t="str">
            <v>2M2RT</v>
          </cell>
          <cell r="M36" t="str">
            <v>SM2</v>
          </cell>
          <cell r="N36" t="str">
            <v>SM1</v>
          </cell>
          <cell r="O36" t="str">
            <v>SM1</v>
          </cell>
          <cell r="P36" t="str">
            <v>LRC</v>
          </cell>
          <cell r="Q36" t="str">
            <v>Contract 2 SM2 LRC TrueUp</v>
          </cell>
          <cell r="R36">
            <v>2</v>
          </cell>
          <cell r="S36">
            <v>2</v>
          </cell>
          <cell r="T36">
            <v>1</v>
          </cell>
          <cell r="U36">
            <v>1</v>
          </cell>
          <cell r="V36">
            <v>1</v>
          </cell>
          <cell r="W36">
            <v>1</v>
          </cell>
          <cell r="X36">
            <v>1</v>
          </cell>
          <cell r="Y36">
            <v>1</v>
          </cell>
          <cell r="Z36">
            <v>1</v>
          </cell>
          <cell r="AA36">
            <v>0</v>
          </cell>
        </row>
        <row r="37">
          <cell r="B37" t="str">
            <v>Scenarios for LRC/LIC</v>
          </cell>
          <cell r="C37" t="str">
            <v>Assumptions</v>
          </cell>
          <cell r="D37">
            <v>2</v>
          </cell>
          <cell r="E37">
            <v>2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 t="str">
            <v>2M2</v>
          </cell>
          <cell r="L37" t="str">
            <v>2M2I1T</v>
          </cell>
          <cell r="M37" t="str">
            <v>SM2</v>
          </cell>
          <cell r="N37" t="str">
            <v>SM1</v>
          </cell>
          <cell r="O37" t="str">
            <v>SM1</v>
          </cell>
          <cell r="P37" t="str">
            <v>LIC1</v>
          </cell>
          <cell r="Q37" t="str">
            <v>Contract 2 SM2 LIC1 TrueUp  (current service)</v>
          </cell>
          <cell r="R37">
            <v>2</v>
          </cell>
          <cell r="S37">
            <v>2</v>
          </cell>
          <cell r="T37">
            <v>1</v>
          </cell>
          <cell r="U37">
            <v>1</v>
          </cell>
          <cell r="V37">
            <v>1</v>
          </cell>
          <cell r="W37">
            <v>1</v>
          </cell>
          <cell r="X37">
            <v>1</v>
          </cell>
          <cell r="Y37">
            <v>1</v>
          </cell>
          <cell r="Z37">
            <v>1</v>
          </cell>
          <cell r="AA37">
            <v>0</v>
          </cell>
        </row>
        <row r="38">
          <cell r="B38">
            <v>0</v>
          </cell>
          <cell r="C38" t="str">
            <v>Coverage Units</v>
          </cell>
          <cell r="D38">
            <v>1</v>
          </cell>
          <cell r="E38">
            <v>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str">
            <v>2M2</v>
          </cell>
          <cell r="L38" t="str">
            <v>2M2I2T</v>
          </cell>
          <cell r="M38" t="str">
            <v>SM2</v>
          </cell>
          <cell r="N38" t="str">
            <v>SM1</v>
          </cell>
          <cell r="O38" t="str">
            <v>SM1</v>
          </cell>
          <cell r="P38" t="str">
            <v>LIC2</v>
          </cell>
          <cell r="Q38" t="str">
            <v>Contract 2 SM2 LIC2 TrueUp (past service)</v>
          </cell>
          <cell r="R38">
            <v>2</v>
          </cell>
          <cell r="S38">
            <v>2</v>
          </cell>
          <cell r="T38">
            <v>1</v>
          </cell>
          <cell r="U38">
            <v>1</v>
          </cell>
          <cell r="V38">
            <v>1</v>
          </cell>
          <cell r="W38">
            <v>1</v>
          </cell>
          <cell r="X38">
            <v>1</v>
          </cell>
          <cell r="Y38">
            <v>1</v>
          </cell>
          <cell r="Z38">
            <v>1</v>
          </cell>
          <cell r="AA38">
            <v>0</v>
          </cell>
        </row>
        <row r="39">
          <cell r="B39">
            <v>0</v>
          </cell>
          <cell r="C39" t="str">
            <v>Lapses</v>
          </cell>
          <cell r="D39">
            <v>1</v>
          </cell>
          <cell r="E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 t="str">
            <v>2M2</v>
          </cell>
          <cell r="L39" t="str">
            <v>2M2A1</v>
          </cell>
          <cell r="M39" t="str">
            <v>SM2_A1</v>
          </cell>
          <cell r="N39" t="str">
            <v>SM2_A1</v>
          </cell>
          <cell r="O39" t="str">
            <v>SM1_A1</v>
          </cell>
          <cell r="P39" t="str">
            <v>A1</v>
          </cell>
          <cell r="Q39" t="str">
            <v>Contract 2 SM1 Actuals 1 (current service)</v>
          </cell>
          <cell r="R39">
            <v>2</v>
          </cell>
          <cell r="S39">
            <v>3</v>
          </cell>
          <cell r="T39">
            <v>1</v>
          </cell>
          <cell r="U39">
            <v>3</v>
          </cell>
          <cell r="V39">
            <v>1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0</v>
          </cell>
        </row>
        <row r="40">
          <cell r="B40">
            <v>0</v>
          </cell>
          <cell r="C40" t="str">
            <v>Discounting_current</v>
          </cell>
          <cell r="D40">
            <v>1</v>
          </cell>
          <cell r="E40">
            <v>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 t="str">
            <v>2M2</v>
          </cell>
          <cell r="L40" t="str">
            <v>2M2A2</v>
          </cell>
          <cell r="M40" t="str">
            <v>SM2_A2</v>
          </cell>
          <cell r="N40" t="str">
            <v>SM2_A2</v>
          </cell>
          <cell r="O40" t="str">
            <v>SM1_A1</v>
          </cell>
          <cell r="P40" t="str">
            <v>A2</v>
          </cell>
          <cell r="Q40" t="str">
            <v>Contract 2 SM1 Actuals 2 (past service)</v>
          </cell>
          <cell r="R40">
            <v>2</v>
          </cell>
          <cell r="S40">
            <v>3</v>
          </cell>
          <cell r="T40">
            <v>1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  <cell r="Y40">
            <v>1</v>
          </cell>
          <cell r="Z40">
            <v>1</v>
          </cell>
          <cell r="AA40">
            <v>0</v>
          </cell>
        </row>
        <row r="41">
          <cell r="B41">
            <v>0</v>
          </cell>
          <cell r="C41" t="str">
            <v>CF pattern</v>
          </cell>
          <cell r="D41">
            <v>1</v>
          </cell>
          <cell r="E41">
            <v>1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0</v>
          </cell>
          <cell r="C42" t="str">
            <v>Premium pattern</v>
          </cell>
          <cell r="D42">
            <v>1</v>
          </cell>
          <cell r="E42">
            <v>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B43" t="str">
            <v>SM2_A1</v>
          </cell>
          <cell r="C43" t="str">
            <v>Valuation date</v>
          </cell>
          <cell r="D43">
            <v>43555</v>
          </cell>
          <cell r="E43">
            <v>43555</v>
          </cell>
          <cell r="F43"/>
          <cell r="G43"/>
          <cell r="H43"/>
          <cell r="I43">
            <v>0</v>
          </cell>
        </row>
        <row r="44">
          <cell r="B44" t="str">
            <v>Scenarios for actuals (current service)</v>
          </cell>
          <cell r="C44" t="str">
            <v>Assumptions</v>
          </cell>
          <cell r="D44">
            <v>3</v>
          </cell>
          <cell r="E44">
            <v>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 t="str">
            <v>Coverage Units</v>
          </cell>
          <cell r="D45">
            <v>1</v>
          </cell>
          <cell r="E45">
            <v>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B46">
            <v>0</v>
          </cell>
          <cell r="C46" t="str">
            <v>Lapses</v>
          </cell>
          <cell r="D46">
            <v>3</v>
          </cell>
          <cell r="E46">
            <v>3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B47">
            <v>0</v>
          </cell>
          <cell r="C47" t="str">
            <v>Discounting_current</v>
          </cell>
          <cell r="D47">
            <v>1</v>
          </cell>
          <cell r="E47">
            <v>1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B48">
            <v>0</v>
          </cell>
          <cell r="C48" t="str">
            <v>CF pattern</v>
          </cell>
          <cell r="D48">
            <v>1</v>
          </cell>
          <cell r="E48">
            <v>1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B49">
            <v>0</v>
          </cell>
          <cell r="C49" t="str">
            <v>Premium pattern</v>
          </cell>
          <cell r="D49">
            <v>1</v>
          </cell>
          <cell r="E49">
            <v>1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B50" t="str">
            <v>SM2_A2</v>
          </cell>
          <cell r="C50" t="str">
            <v>Valuation date</v>
          </cell>
          <cell r="D50">
            <v>43555</v>
          </cell>
          <cell r="E50">
            <v>43555</v>
          </cell>
          <cell r="F50"/>
          <cell r="G50"/>
          <cell r="H50"/>
          <cell r="I50">
            <v>0</v>
          </cell>
        </row>
        <row r="51">
          <cell r="B51" t="str">
            <v>Scenarios for actuals (past service)</v>
          </cell>
          <cell r="C51" t="str">
            <v>Assumptions</v>
          </cell>
          <cell r="D51">
            <v>3</v>
          </cell>
          <cell r="E51">
            <v>3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B52">
            <v>0</v>
          </cell>
          <cell r="C52" t="str">
            <v>Coverage Units</v>
          </cell>
          <cell r="D52">
            <v>1</v>
          </cell>
          <cell r="E52">
            <v>1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B53">
            <v>0</v>
          </cell>
          <cell r="C53" t="str">
            <v>Lapses</v>
          </cell>
          <cell r="D53">
            <v>1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B54">
            <v>0</v>
          </cell>
          <cell r="C54" t="str">
            <v>Discounting_current</v>
          </cell>
          <cell r="D54">
            <v>1</v>
          </cell>
          <cell r="E54">
            <v>1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B55">
            <v>0</v>
          </cell>
          <cell r="C55" t="str">
            <v>CF pattern</v>
          </cell>
          <cell r="D55">
            <v>1</v>
          </cell>
          <cell r="E55">
            <v>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>
            <v>0</v>
          </cell>
          <cell r="C56" t="str">
            <v>Premium pattern</v>
          </cell>
          <cell r="D56">
            <v>1</v>
          </cell>
          <cell r="E56">
            <v>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Log"/>
      <sheetName val="LinkToUC"/>
      <sheetName val="ReadMe"/>
      <sheetName val="Help"/>
      <sheetName val="masterFS"/>
      <sheetName val="masterMA"/>
      <sheetName val="masterPAAFS"/>
      <sheetName val="masterGMM"/>
      <sheetName val="masterPAA"/>
      <sheetName val="helper"/>
      <sheetName val="Settings"/>
      <sheetName val="Scenarios"/>
      <sheetName val="1FS"/>
      <sheetName val="1MAM1"/>
      <sheetName val="1MAM2"/>
      <sheetName val="1PAA"/>
      <sheetName val="2FS"/>
      <sheetName val="2MAM1"/>
      <sheetName val="2MAM2"/>
      <sheetName val="2PAA"/>
      <sheetName val="1M0P"/>
      <sheetName val="1M0RC"/>
      <sheetName val="1M1P"/>
      <sheetName val="1M1RC"/>
      <sheetName val="1M1I1C"/>
      <sheetName val="1M1RT"/>
      <sheetName val="1M1I1T"/>
      <sheetName val="1M1A1"/>
      <sheetName val="1M2P"/>
      <sheetName val="1M2RC"/>
      <sheetName val="1M2I1C"/>
      <sheetName val="1M2I2C"/>
      <sheetName val="1M2RT"/>
      <sheetName val="1M2I1T"/>
      <sheetName val="1M2I2T"/>
      <sheetName val="1M2A1"/>
      <sheetName val="1M2A2"/>
      <sheetName val="2M0P"/>
      <sheetName val="2M0RC"/>
      <sheetName val="2M1P"/>
      <sheetName val="2M1RC"/>
      <sheetName val="2M1I1C"/>
      <sheetName val="2M1RT"/>
      <sheetName val="2M1I1T"/>
      <sheetName val="2M1A1"/>
      <sheetName val="2M2P"/>
      <sheetName val="2M2RC"/>
      <sheetName val="2M2I1C"/>
      <sheetName val="2M2I2C"/>
      <sheetName val="2M2RT"/>
      <sheetName val="2M2I1T"/>
      <sheetName val="2M2I2T"/>
      <sheetName val="2M2A1"/>
      <sheetName val="2M2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K6" t="str">
            <v>Contract period</v>
          </cell>
          <cell r="L6" t="str">
            <v>Sheets</v>
          </cell>
          <cell r="M6" t="str">
            <v>Period</v>
          </cell>
          <cell r="N6" t="str">
            <v>Used period for assumptions</v>
          </cell>
          <cell r="O6" t="str">
            <v>Previous period</v>
          </cell>
          <cell r="P6" t="str">
            <v>CF type</v>
          </cell>
          <cell r="Q6" t="str">
            <v>Description</v>
          </cell>
          <cell r="R6" t="str">
            <v>Contract</v>
          </cell>
          <cell r="S6" t="str">
            <v>Assumptions</v>
          </cell>
          <cell r="T6" t="str">
            <v>Coverage Units</v>
          </cell>
          <cell r="U6" t="str">
            <v>Lapses</v>
          </cell>
          <cell r="V6" t="str">
            <v>Discounting_current</v>
          </cell>
          <cell r="W6" t="str">
            <v>Discounting_initial</v>
          </cell>
          <cell r="X6" t="str">
            <v>Discounting_previous</v>
          </cell>
          <cell r="Y6" t="str">
            <v>CF pattern</v>
          </cell>
          <cell r="Z6" t="str">
            <v>Premium pattern</v>
          </cell>
          <cell r="AA6">
            <v>0</v>
          </cell>
        </row>
        <row r="7">
          <cell r="K7" t="str">
            <v>1M0</v>
          </cell>
          <cell r="L7" t="str">
            <v>1M0P</v>
          </cell>
          <cell r="M7" t="str">
            <v>IR</v>
          </cell>
          <cell r="N7" t="str">
            <v>IR</v>
          </cell>
          <cell r="O7" t="str">
            <v>IR</v>
          </cell>
          <cell r="P7" t="str">
            <v>LRCP</v>
          </cell>
          <cell r="Q7" t="str">
            <v>Contract 1 initial recognition PAA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1</v>
          </cell>
          <cell r="Y7">
            <v>1</v>
          </cell>
          <cell r="Z7">
            <v>1</v>
          </cell>
          <cell r="AA7">
            <v>0</v>
          </cell>
        </row>
        <row r="8">
          <cell r="K8" t="str">
            <v>1M0</v>
          </cell>
          <cell r="L8" t="str">
            <v>1M0RC</v>
          </cell>
          <cell r="M8" t="str">
            <v>IR</v>
          </cell>
          <cell r="N8" t="str">
            <v>IR</v>
          </cell>
          <cell r="O8" t="str">
            <v>IR</v>
          </cell>
          <cell r="P8" t="str">
            <v>LRC</v>
          </cell>
          <cell r="Q8" t="str">
            <v>Contract 1 initial recognition</v>
          </cell>
          <cell r="R8">
            <v>1</v>
          </cell>
          <cell r="S8">
            <v>1</v>
          </cell>
          <cell r="T8">
            <v>1</v>
          </cell>
          <cell r="U8">
            <v>1</v>
          </cell>
          <cell r="V8">
            <v>1</v>
          </cell>
          <cell r="W8">
            <v>1</v>
          </cell>
          <cell r="X8">
            <v>1</v>
          </cell>
          <cell r="Y8">
            <v>1</v>
          </cell>
          <cell r="Z8">
            <v>1</v>
          </cell>
          <cell r="AA8">
            <v>0</v>
          </cell>
        </row>
        <row r="9">
          <cell r="K9" t="str">
            <v>1M1</v>
          </cell>
          <cell r="L9" t="str">
            <v>1M1P</v>
          </cell>
          <cell r="M9" t="str">
            <v>SM1_A1</v>
          </cell>
          <cell r="N9" t="str">
            <v>SM1_A1</v>
          </cell>
          <cell r="O9" t="str">
            <v>IR</v>
          </cell>
          <cell r="P9" t="str">
            <v>LRCP</v>
          </cell>
          <cell r="Q9" t="str">
            <v>Contract 1 SM1 LRC PAA</v>
          </cell>
          <cell r="R9">
            <v>1</v>
          </cell>
          <cell r="S9">
            <v>1</v>
          </cell>
          <cell r="T9">
            <v>1</v>
          </cell>
          <cell r="U9">
            <v>2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1</v>
          </cell>
          <cell r="AA9">
            <v>0</v>
          </cell>
        </row>
        <row r="10">
          <cell r="K10" t="str">
            <v>1M1</v>
          </cell>
          <cell r="L10" t="str">
            <v>1M1RC</v>
          </cell>
          <cell r="M10" t="str">
            <v>SM1</v>
          </cell>
          <cell r="N10" t="str">
            <v>SM1</v>
          </cell>
          <cell r="O10" t="str">
            <v>IR</v>
          </cell>
          <cell r="P10" t="str">
            <v>LRC</v>
          </cell>
          <cell r="Q10" t="str">
            <v>Contract 1 SM1 LRC current</v>
          </cell>
          <cell r="R10">
            <v>1</v>
          </cell>
          <cell r="S10">
            <v>2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1</v>
          </cell>
          <cell r="Y10">
            <v>1</v>
          </cell>
          <cell r="Z10">
            <v>1</v>
          </cell>
          <cell r="AA10">
            <v>0</v>
          </cell>
        </row>
        <row r="11">
          <cell r="K11" t="str">
            <v>1M1</v>
          </cell>
          <cell r="L11" t="str">
            <v>1M1I1C</v>
          </cell>
          <cell r="M11" t="str">
            <v>SM1</v>
          </cell>
          <cell r="N11" t="str">
            <v>SM1</v>
          </cell>
          <cell r="O11" t="str">
            <v>IR</v>
          </cell>
          <cell r="P11" t="str">
            <v>LIC1</v>
          </cell>
          <cell r="Q11" t="str">
            <v>Contract 1 SM1 LIC current</v>
          </cell>
          <cell r="R11">
            <v>1</v>
          </cell>
          <cell r="S11">
            <v>2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0</v>
          </cell>
        </row>
        <row r="12">
          <cell r="K12" t="str">
            <v>1M1</v>
          </cell>
          <cell r="L12" t="str">
            <v>1M1RT</v>
          </cell>
          <cell r="M12" t="str">
            <v>SM1</v>
          </cell>
          <cell r="N12" t="str">
            <v>IR</v>
          </cell>
          <cell r="O12" t="str">
            <v>IR</v>
          </cell>
          <cell r="P12" t="str">
            <v>LRC</v>
          </cell>
          <cell r="Q12" t="str">
            <v>Contract 1 SM1 LRC TrueUp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0</v>
          </cell>
        </row>
        <row r="13">
          <cell r="B13" t="str">
            <v>IR</v>
          </cell>
          <cell r="C13" t="str">
            <v>Valuation date</v>
          </cell>
          <cell r="D13">
            <v>43100</v>
          </cell>
          <cell r="E13">
            <v>43100</v>
          </cell>
          <cell r="F13" t="str">
            <v/>
          </cell>
          <cell r="G13" t="str">
            <v/>
          </cell>
          <cell r="H13" t="str">
            <v/>
          </cell>
          <cell r="I13">
            <v>0</v>
          </cell>
          <cell r="K13" t="str">
            <v>1M1</v>
          </cell>
          <cell r="L13" t="str">
            <v>1M1I1T</v>
          </cell>
          <cell r="M13" t="str">
            <v>SM1</v>
          </cell>
          <cell r="N13" t="str">
            <v>IR</v>
          </cell>
          <cell r="O13" t="str">
            <v>IR</v>
          </cell>
          <cell r="P13" t="str">
            <v>LIC1</v>
          </cell>
          <cell r="Q13" t="str">
            <v>Contract 1 SM1 LIC TrueUp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1</v>
          </cell>
          <cell r="X13">
            <v>1</v>
          </cell>
          <cell r="Y13">
            <v>1</v>
          </cell>
          <cell r="Z13">
            <v>1</v>
          </cell>
          <cell r="AA13">
            <v>0</v>
          </cell>
        </row>
        <row r="14">
          <cell r="B14" t="str">
            <v>Scenarios for IR</v>
          </cell>
          <cell r="C14" t="str">
            <v>Assumptions</v>
          </cell>
          <cell r="D14">
            <v>1</v>
          </cell>
          <cell r="E14">
            <v>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1M1</v>
          </cell>
          <cell r="L14" t="str">
            <v>1M1A1</v>
          </cell>
          <cell r="M14" t="str">
            <v>SM1_A1</v>
          </cell>
          <cell r="N14" t="str">
            <v>SM1_A1</v>
          </cell>
          <cell r="O14" t="str">
            <v>IR</v>
          </cell>
          <cell r="P14" t="str">
            <v>A1</v>
          </cell>
          <cell r="Q14" t="str">
            <v>Contract 1 SM1 Actuals</v>
          </cell>
          <cell r="R14">
            <v>1</v>
          </cell>
          <cell r="S14">
            <v>1</v>
          </cell>
          <cell r="T14">
            <v>1</v>
          </cell>
          <cell r="U14">
            <v>2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A14">
            <v>0</v>
          </cell>
        </row>
        <row r="15">
          <cell r="B15">
            <v>0</v>
          </cell>
          <cell r="C15" t="str">
            <v>Coverage Units</v>
          </cell>
          <cell r="D15">
            <v>1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1M2</v>
          </cell>
          <cell r="L15" t="str">
            <v>1M2P</v>
          </cell>
          <cell r="M15" t="str">
            <v>SM2_A1</v>
          </cell>
          <cell r="N15" t="str">
            <v>SM2_A1</v>
          </cell>
          <cell r="O15" t="str">
            <v>SM1</v>
          </cell>
          <cell r="P15" t="str">
            <v>LRCP</v>
          </cell>
          <cell r="Q15" t="str">
            <v>Contract 1 SM2 LRC current PAA</v>
          </cell>
          <cell r="R15">
            <v>1</v>
          </cell>
          <cell r="S15">
            <v>3</v>
          </cell>
          <cell r="T15">
            <v>1</v>
          </cell>
          <cell r="U15">
            <v>3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0</v>
          </cell>
        </row>
        <row r="16">
          <cell r="B16">
            <v>0</v>
          </cell>
          <cell r="C16" t="str">
            <v>Lapses</v>
          </cell>
          <cell r="D16">
            <v>1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 t="str">
            <v>1M2</v>
          </cell>
          <cell r="L16" t="str">
            <v>1M2RC</v>
          </cell>
          <cell r="M16" t="str">
            <v>SM2</v>
          </cell>
          <cell r="N16" t="str">
            <v>SM2</v>
          </cell>
          <cell r="O16" t="str">
            <v>SM1</v>
          </cell>
          <cell r="P16" t="str">
            <v>LRC</v>
          </cell>
          <cell r="Q16" t="str">
            <v>Contract 1 SM2 LRC current</v>
          </cell>
          <cell r="R16">
            <v>1</v>
          </cell>
          <cell r="S16">
            <v>2</v>
          </cell>
          <cell r="T16">
            <v>1</v>
          </cell>
          <cell r="U16">
            <v>1</v>
          </cell>
          <cell r="V16">
            <v>1</v>
          </cell>
          <cell r="W16">
            <v>1</v>
          </cell>
          <cell r="X16">
            <v>1</v>
          </cell>
          <cell r="Y16">
            <v>1</v>
          </cell>
          <cell r="Z16">
            <v>1</v>
          </cell>
          <cell r="AA16">
            <v>0</v>
          </cell>
        </row>
        <row r="17">
          <cell r="B17">
            <v>0</v>
          </cell>
          <cell r="C17" t="str">
            <v>Discounting_current</v>
          </cell>
          <cell r="D17">
            <v>1</v>
          </cell>
          <cell r="E17">
            <v>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K17" t="str">
            <v>1M2</v>
          </cell>
          <cell r="L17" t="str">
            <v>1M2I1C</v>
          </cell>
          <cell r="M17" t="str">
            <v>SM2</v>
          </cell>
          <cell r="N17" t="str">
            <v>SM2</v>
          </cell>
          <cell r="O17" t="str">
            <v>SM1</v>
          </cell>
          <cell r="P17" t="str">
            <v>LIC1</v>
          </cell>
          <cell r="Q17" t="str">
            <v>Contract 1 SM2 LIC1 current (current service)</v>
          </cell>
          <cell r="R17">
            <v>1</v>
          </cell>
          <cell r="S17">
            <v>2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  <cell r="AA17">
            <v>0</v>
          </cell>
        </row>
        <row r="18">
          <cell r="B18">
            <v>0</v>
          </cell>
          <cell r="C18" t="str">
            <v>CF pattern</v>
          </cell>
          <cell r="D18">
            <v>1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K18" t="str">
            <v>1M2</v>
          </cell>
          <cell r="L18" t="str">
            <v>1M2I2C</v>
          </cell>
          <cell r="M18" t="str">
            <v>SM2</v>
          </cell>
          <cell r="N18" t="str">
            <v>SM2</v>
          </cell>
          <cell r="O18" t="str">
            <v>SM1</v>
          </cell>
          <cell r="P18" t="str">
            <v>LIC2</v>
          </cell>
          <cell r="Q18" t="str">
            <v>Contract 1 SM2 LIC2 current (past service)</v>
          </cell>
          <cell r="R18">
            <v>1</v>
          </cell>
          <cell r="S18">
            <v>2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  <cell r="X18">
            <v>1</v>
          </cell>
          <cell r="Y18">
            <v>1</v>
          </cell>
          <cell r="Z18">
            <v>1</v>
          </cell>
          <cell r="AA18">
            <v>0</v>
          </cell>
        </row>
        <row r="19">
          <cell r="B19">
            <v>0</v>
          </cell>
          <cell r="C19" t="str">
            <v>Premium pattern</v>
          </cell>
          <cell r="D19">
            <v>1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 t="str">
            <v>1M2</v>
          </cell>
          <cell r="L19" t="str">
            <v>1M2RT</v>
          </cell>
          <cell r="M19" t="str">
            <v>SM2</v>
          </cell>
          <cell r="N19" t="str">
            <v>SM1</v>
          </cell>
          <cell r="O19" t="str">
            <v>SM1</v>
          </cell>
          <cell r="P19" t="str">
            <v>LRC</v>
          </cell>
          <cell r="Q19" t="str">
            <v>Contract 1 SM2 LRC TrueUp</v>
          </cell>
          <cell r="R19">
            <v>1</v>
          </cell>
          <cell r="S19">
            <v>2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  <cell r="AA19">
            <v>0</v>
          </cell>
        </row>
        <row r="20">
          <cell r="I20">
            <v>0</v>
          </cell>
          <cell r="K20" t="str">
            <v>1M2</v>
          </cell>
          <cell r="L20" t="str">
            <v>1M2I1T</v>
          </cell>
          <cell r="M20" t="str">
            <v>SM2</v>
          </cell>
          <cell r="N20" t="str">
            <v>SM1</v>
          </cell>
          <cell r="O20" t="str">
            <v>SM1</v>
          </cell>
          <cell r="P20" t="str">
            <v>LIC1</v>
          </cell>
          <cell r="Q20" t="str">
            <v>Contract 1 SM2 LIC1 TrueUp  (current service)</v>
          </cell>
          <cell r="R20">
            <v>1</v>
          </cell>
          <cell r="S20">
            <v>2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  <cell r="X20">
            <v>1</v>
          </cell>
          <cell r="Y20">
            <v>1</v>
          </cell>
          <cell r="Z20">
            <v>1</v>
          </cell>
          <cell r="AA20">
            <v>0</v>
          </cell>
        </row>
        <row r="21">
          <cell r="B21" t="str">
            <v>SM1</v>
          </cell>
          <cell r="C21" t="str">
            <v>Valuation date</v>
          </cell>
          <cell r="D21">
            <v>43190</v>
          </cell>
          <cell r="E21">
            <v>43190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K21" t="str">
            <v>1M2</v>
          </cell>
          <cell r="L21" t="str">
            <v>1M2I2T</v>
          </cell>
          <cell r="M21" t="str">
            <v>SM2</v>
          </cell>
          <cell r="N21" t="str">
            <v>SM1</v>
          </cell>
          <cell r="O21" t="str">
            <v>SM1</v>
          </cell>
          <cell r="P21" t="str">
            <v>LIC2</v>
          </cell>
          <cell r="Q21" t="str">
            <v>Contract 1 SM2 LIC2 TrueUp (past service)</v>
          </cell>
          <cell r="R21">
            <v>1</v>
          </cell>
          <cell r="S21">
            <v>2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>
            <v>1</v>
          </cell>
          <cell r="AA21">
            <v>0</v>
          </cell>
        </row>
        <row r="22">
          <cell r="B22" t="str">
            <v>Scenarios for LRC/LIC</v>
          </cell>
          <cell r="C22" t="str">
            <v>Assumptions</v>
          </cell>
          <cell r="D22">
            <v>2</v>
          </cell>
          <cell r="E22">
            <v>2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 t="str">
            <v>1M2</v>
          </cell>
          <cell r="L22" t="str">
            <v>1M2A1</v>
          </cell>
          <cell r="M22" t="str">
            <v>SM2_A1</v>
          </cell>
          <cell r="N22" t="str">
            <v>SM2_A1</v>
          </cell>
          <cell r="O22" t="str">
            <v>SM1_A1</v>
          </cell>
          <cell r="P22" t="str">
            <v>A1</v>
          </cell>
          <cell r="Q22" t="str">
            <v>Contract 1 SM1 Actuals 1 (current service)</v>
          </cell>
          <cell r="R22">
            <v>1</v>
          </cell>
          <cell r="S22">
            <v>3</v>
          </cell>
          <cell r="T22">
            <v>1</v>
          </cell>
          <cell r="U22">
            <v>3</v>
          </cell>
          <cell r="V22">
            <v>1</v>
          </cell>
          <cell r="W22">
            <v>1</v>
          </cell>
          <cell r="X22">
            <v>1</v>
          </cell>
          <cell r="Y22">
            <v>1</v>
          </cell>
          <cell r="Z22">
            <v>1</v>
          </cell>
          <cell r="AA22">
            <v>0</v>
          </cell>
        </row>
        <row r="23">
          <cell r="B23">
            <v>0</v>
          </cell>
          <cell r="C23" t="str">
            <v>Coverage Units</v>
          </cell>
          <cell r="D23">
            <v>1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K23" t="str">
            <v>1M2</v>
          </cell>
          <cell r="L23" t="str">
            <v>1M2A2</v>
          </cell>
          <cell r="M23" t="str">
            <v>SM2_A2</v>
          </cell>
          <cell r="N23" t="str">
            <v>SM2_A2</v>
          </cell>
          <cell r="O23" t="str">
            <v>SM1_A1</v>
          </cell>
          <cell r="P23" t="str">
            <v>A2</v>
          </cell>
          <cell r="Q23" t="str">
            <v>Contract 1 SM1 Actuals 2 (past service)</v>
          </cell>
          <cell r="R23">
            <v>1</v>
          </cell>
          <cell r="S23">
            <v>3</v>
          </cell>
          <cell r="T23">
            <v>1</v>
          </cell>
          <cell r="U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0</v>
          </cell>
        </row>
        <row r="24">
          <cell r="B24">
            <v>0</v>
          </cell>
          <cell r="C24" t="str">
            <v>Lapses</v>
          </cell>
          <cell r="D24">
            <v>1</v>
          </cell>
          <cell r="E24">
            <v>1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 t="str">
            <v>2M0</v>
          </cell>
          <cell r="L24" t="str">
            <v>2M0P</v>
          </cell>
          <cell r="M24" t="str">
            <v>IR</v>
          </cell>
          <cell r="N24" t="str">
            <v>IR</v>
          </cell>
          <cell r="O24" t="str">
            <v>IR</v>
          </cell>
          <cell r="P24" t="str">
            <v>LRCP</v>
          </cell>
          <cell r="Q24" t="str">
            <v>Contract 2 initial recognition PAA</v>
          </cell>
          <cell r="R24">
            <v>2</v>
          </cell>
          <cell r="S24">
            <v>1</v>
          </cell>
          <cell r="T24">
            <v>1</v>
          </cell>
          <cell r="U24">
            <v>1</v>
          </cell>
          <cell r="V24">
            <v>1</v>
          </cell>
          <cell r="W24">
            <v>1</v>
          </cell>
          <cell r="X24">
            <v>1</v>
          </cell>
          <cell r="Y24">
            <v>1</v>
          </cell>
          <cell r="Z24">
            <v>1</v>
          </cell>
          <cell r="AA24">
            <v>0</v>
          </cell>
        </row>
        <row r="25">
          <cell r="B25">
            <v>0</v>
          </cell>
          <cell r="C25" t="str">
            <v>Discounting_current</v>
          </cell>
          <cell r="D25">
            <v>1</v>
          </cell>
          <cell r="E25">
            <v>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K25" t="str">
            <v>2M0</v>
          </cell>
          <cell r="L25" t="str">
            <v>2M0RC</v>
          </cell>
          <cell r="M25" t="str">
            <v>IR</v>
          </cell>
          <cell r="N25" t="str">
            <v>IR</v>
          </cell>
          <cell r="O25" t="str">
            <v>IR</v>
          </cell>
          <cell r="P25" t="str">
            <v>LRC</v>
          </cell>
          <cell r="Q25" t="str">
            <v>Contract 2 initial recognition</v>
          </cell>
          <cell r="R25">
            <v>2</v>
          </cell>
          <cell r="S25">
            <v>1</v>
          </cell>
          <cell r="T25">
            <v>1</v>
          </cell>
          <cell r="U25">
            <v>1</v>
          </cell>
          <cell r="V25">
            <v>1</v>
          </cell>
          <cell r="W25">
            <v>1</v>
          </cell>
          <cell r="X25">
            <v>1</v>
          </cell>
          <cell r="Y25">
            <v>1</v>
          </cell>
          <cell r="Z25">
            <v>1</v>
          </cell>
          <cell r="AA25">
            <v>0</v>
          </cell>
        </row>
        <row r="26">
          <cell r="B26">
            <v>0</v>
          </cell>
          <cell r="C26" t="str">
            <v>CF pattern</v>
          </cell>
          <cell r="D26">
            <v>1</v>
          </cell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K26" t="str">
            <v>2M1</v>
          </cell>
          <cell r="L26" t="str">
            <v>2M1P</v>
          </cell>
          <cell r="M26" t="str">
            <v>SM1_A1</v>
          </cell>
          <cell r="N26" t="str">
            <v>SM1_A1</v>
          </cell>
          <cell r="O26" t="str">
            <v>IR</v>
          </cell>
          <cell r="P26" t="str">
            <v>LRCP</v>
          </cell>
          <cell r="Q26" t="str">
            <v>Contract 2 SM1 LRC PAA</v>
          </cell>
          <cell r="R26">
            <v>2</v>
          </cell>
          <cell r="S26">
            <v>1</v>
          </cell>
          <cell r="T26">
            <v>1</v>
          </cell>
          <cell r="U26">
            <v>2</v>
          </cell>
          <cell r="V26">
            <v>1</v>
          </cell>
          <cell r="W26">
            <v>1</v>
          </cell>
          <cell r="X26">
            <v>1</v>
          </cell>
          <cell r="Y26">
            <v>1</v>
          </cell>
          <cell r="Z26">
            <v>1</v>
          </cell>
          <cell r="AA26">
            <v>0</v>
          </cell>
        </row>
        <row r="27">
          <cell r="B27">
            <v>0</v>
          </cell>
          <cell r="C27" t="str">
            <v>Premium pattern</v>
          </cell>
          <cell r="D27">
            <v>1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K27" t="str">
            <v>2M1</v>
          </cell>
          <cell r="L27" t="str">
            <v>2M1RC</v>
          </cell>
          <cell r="M27" t="str">
            <v>SM1</v>
          </cell>
          <cell r="N27" t="str">
            <v>SM1</v>
          </cell>
          <cell r="O27" t="str">
            <v>IR</v>
          </cell>
          <cell r="P27" t="str">
            <v>LRC</v>
          </cell>
          <cell r="Q27" t="str">
            <v>Contract 2 SM1 LRC current</v>
          </cell>
          <cell r="R27">
            <v>2</v>
          </cell>
          <cell r="S27">
            <v>2</v>
          </cell>
          <cell r="T27">
            <v>1</v>
          </cell>
          <cell r="U27">
            <v>1</v>
          </cell>
          <cell r="V27">
            <v>1</v>
          </cell>
          <cell r="W27">
            <v>1</v>
          </cell>
          <cell r="X27">
            <v>1</v>
          </cell>
          <cell r="Y27">
            <v>1</v>
          </cell>
          <cell r="Z27">
            <v>1</v>
          </cell>
          <cell r="AA27">
            <v>0</v>
          </cell>
        </row>
        <row r="28">
          <cell r="B28" t="str">
            <v>SM1_A1</v>
          </cell>
          <cell r="C28" t="str">
            <v>Valuation date</v>
          </cell>
          <cell r="D28">
            <v>43190</v>
          </cell>
          <cell r="E28">
            <v>43190</v>
          </cell>
          <cell r="F28" t="str">
            <v/>
          </cell>
          <cell r="G28" t="str">
            <v/>
          </cell>
          <cell r="H28" t="str">
            <v/>
          </cell>
          <cell r="I28">
            <v>0</v>
          </cell>
          <cell r="K28" t="str">
            <v>2M1</v>
          </cell>
          <cell r="L28" t="str">
            <v>2M1I1C</v>
          </cell>
          <cell r="M28" t="str">
            <v>SM1</v>
          </cell>
          <cell r="N28" t="str">
            <v>SM1</v>
          </cell>
          <cell r="O28" t="str">
            <v>IR</v>
          </cell>
          <cell r="P28" t="str">
            <v>LIC1</v>
          </cell>
          <cell r="Q28" t="str">
            <v>Contract 2 SM1 LIC current</v>
          </cell>
          <cell r="R28">
            <v>2</v>
          </cell>
          <cell r="S28">
            <v>2</v>
          </cell>
          <cell r="T28">
            <v>1</v>
          </cell>
          <cell r="U28">
            <v>1</v>
          </cell>
          <cell r="V28">
            <v>1</v>
          </cell>
          <cell r="W28">
            <v>1</v>
          </cell>
          <cell r="X28">
            <v>1</v>
          </cell>
          <cell r="Y28">
            <v>1</v>
          </cell>
          <cell r="Z28">
            <v>1</v>
          </cell>
          <cell r="AA28">
            <v>0</v>
          </cell>
        </row>
        <row r="29">
          <cell r="B29" t="str">
            <v>Scenarios for actuals</v>
          </cell>
          <cell r="C29" t="str">
            <v>Assumptions</v>
          </cell>
          <cell r="D29">
            <v>1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 t="str">
            <v>2M1</v>
          </cell>
          <cell r="L29" t="str">
            <v>2M1RT</v>
          </cell>
          <cell r="M29" t="str">
            <v>SM1</v>
          </cell>
          <cell r="N29" t="str">
            <v>IR</v>
          </cell>
          <cell r="O29" t="str">
            <v>IR</v>
          </cell>
          <cell r="P29" t="str">
            <v>LRC</v>
          </cell>
          <cell r="Q29" t="str">
            <v>Contract 2 SM1 LRC TrueUp</v>
          </cell>
          <cell r="R29">
            <v>2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0</v>
          </cell>
        </row>
        <row r="30">
          <cell r="B30">
            <v>0</v>
          </cell>
          <cell r="C30" t="str">
            <v>Coverage Units</v>
          </cell>
          <cell r="D30">
            <v>1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 t="str">
            <v>2M1</v>
          </cell>
          <cell r="L30" t="str">
            <v>2M1I1T</v>
          </cell>
          <cell r="M30" t="str">
            <v>SM1</v>
          </cell>
          <cell r="N30" t="str">
            <v>IR</v>
          </cell>
          <cell r="O30" t="str">
            <v>IR</v>
          </cell>
          <cell r="P30" t="str">
            <v>LIC1</v>
          </cell>
          <cell r="Q30" t="str">
            <v>Contract 2 SM1 LIC TrueUp</v>
          </cell>
          <cell r="R30">
            <v>2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  <cell r="W30">
            <v>1</v>
          </cell>
          <cell r="X30">
            <v>1</v>
          </cell>
          <cell r="Y30">
            <v>1</v>
          </cell>
          <cell r="Z30">
            <v>1</v>
          </cell>
          <cell r="AA30">
            <v>0</v>
          </cell>
        </row>
        <row r="31">
          <cell r="B31">
            <v>0</v>
          </cell>
          <cell r="C31" t="str">
            <v>Lapses</v>
          </cell>
          <cell r="D31">
            <v>2</v>
          </cell>
          <cell r="E31">
            <v>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 t="str">
            <v>2M1</v>
          </cell>
          <cell r="L31" t="str">
            <v>2M1A1</v>
          </cell>
          <cell r="M31" t="str">
            <v>SM1_A1</v>
          </cell>
          <cell r="N31" t="str">
            <v>SM1_A1</v>
          </cell>
          <cell r="O31" t="str">
            <v>IR</v>
          </cell>
          <cell r="P31" t="str">
            <v>A1</v>
          </cell>
          <cell r="Q31" t="str">
            <v>Contract 2 SM1 Actuals</v>
          </cell>
          <cell r="R31">
            <v>2</v>
          </cell>
          <cell r="S31">
            <v>1</v>
          </cell>
          <cell r="T31">
            <v>1</v>
          </cell>
          <cell r="U31">
            <v>2</v>
          </cell>
          <cell r="V31">
            <v>1</v>
          </cell>
          <cell r="W31">
            <v>1</v>
          </cell>
          <cell r="X31">
            <v>1</v>
          </cell>
          <cell r="Y31">
            <v>1</v>
          </cell>
          <cell r="Z31">
            <v>1</v>
          </cell>
          <cell r="AA31">
            <v>0</v>
          </cell>
        </row>
        <row r="32">
          <cell r="B32">
            <v>0</v>
          </cell>
          <cell r="C32" t="str">
            <v>Discounting_current</v>
          </cell>
          <cell r="D32">
            <v>1</v>
          </cell>
          <cell r="E32">
            <v>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 t="str">
            <v>2M2</v>
          </cell>
          <cell r="L32" t="str">
            <v>2M2P</v>
          </cell>
          <cell r="M32" t="str">
            <v>SM2_A1</v>
          </cell>
          <cell r="N32" t="str">
            <v>SM2_A1</v>
          </cell>
          <cell r="O32" t="str">
            <v>SM1</v>
          </cell>
          <cell r="P32" t="str">
            <v>LRCP</v>
          </cell>
          <cell r="Q32" t="str">
            <v>Contract 2 SM2 LRC current PAA</v>
          </cell>
          <cell r="R32">
            <v>2</v>
          </cell>
          <cell r="S32">
            <v>3</v>
          </cell>
          <cell r="T32">
            <v>1</v>
          </cell>
          <cell r="U32">
            <v>3</v>
          </cell>
          <cell r="V32">
            <v>1</v>
          </cell>
          <cell r="W32">
            <v>1</v>
          </cell>
          <cell r="X32">
            <v>1</v>
          </cell>
          <cell r="Y32">
            <v>1</v>
          </cell>
          <cell r="Z32">
            <v>1</v>
          </cell>
          <cell r="AA32">
            <v>0</v>
          </cell>
        </row>
        <row r="33">
          <cell r="B33">
            <v>0</v>
          </cell>
          <cell r="C33" t="str">
            <v>CF pattern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 t="str">
            <v>2M2</v>
          </cell>
          <cell r="L33" t="str">
            <v>2M2RC</v>
          </cell>
          <cell r="M33" t="str">
            <v>SM2</v>
          </cell>
          <cell r="N33" t="str">
            <v>SM2</v>
          </cell>
          <cell r="O33" t="str">
            <v>SM1</v>
          </cell>
          <cell r="P33" t="str">
            <v>LRC</v>
          </cell>
          <cell r="Q33" t="str">
            <v>Contract 2 SM2 LRC current</v>
          </cell>
          <cell r="R33">
            <v>2</v>
          </cell>
          <cell r="S33">
            <v>2</v>
          </cell>
          <cell r="T33">
            <v>1</v>
          </cell>
          <cell r="U33">
            <v>1</v>
          </cell>
          <cell r="V33">
            <v>1</v>
          </cell>
          <cell r="W33">
            <v>1</v>
          </cell>
          <cell r="X33">
            <v>1</v>
          </cell>
          <cell r="Y33">
            <v>1</v>
          </cell>
          <cell r="Z33">
            <v>1</v>
          </cell>
          <cell r="AA33">
            <v>0</v>
          </cell>
        </row>
        <row r="34">
          <cell r="B34">
            <v>0</v>
          </cell>
          <cell r="C34" t="str">
            <v>Premium pattern</v>
          </cell>
          <cell r="D34">
            <v>1</v>
          </cell>
          <cell r="E34">
            <v>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str">
            <v>2M2</v>
          </cell>
          <cell r="L34" t="str">
            <v>2M2I1C</v>
          </cell>
          <cell r="M34" t="str">
            <v>SM2</v>
          </cell>
          <cell r="N34" t="str">
            <v>SM2</v>
          </cell>
          <cell r="O34" t="str">
            <v>SM1</v>
          </cell>
          <cell r="P34" t="str">
            <v>LIC1</v>
          </cell>
          <cell r="Q34" t="str">
            <v>Contract 2 SM2 LIC1 current (current service)</v>
          </cell>
          <cell r="R34">
            <v>2</v>
          </cell>
          <cell r="S34">
            <v>2</v>
          </cell>
          <cell r="T34">
            <v>1</v>
          </cell>
          <cell r="U34">
            <v>1</v>
          </cell>
          <cell r="V34">
            <v>1</v>
          </cell>
          <cell r="W34">
            <v>1</v>
          </cell>
          <cell r="X34">
            <v>1</v>
          </cell>
          <cell r="Y34">
            <v>1</v>
          </cell>
          <cell r="Z34">
            <v>1</v>
          </cell>
          <cell r="AA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 t="str">
            <v>2M2</v>
          </cell>
          <cell r="L35" t="str">
            <v>2M2I2C</v>
          </cell>
          <cell r="M35" t="str">
            <v>SM2</v>
          </cell>
          <cell r="N35" t="str">
            <v>SM2</v>
          </cell>
          <cell r="O35" t="str">
            <v>SM1</v>
          </cell>
          <cell r="P35" t="str">
            <v>LIC2</v>
          </cell>
          <cell r="Q35" t="str">
            <v>Contract 2 SM2 LIC2 current (past service)</v>
          </cell>
          <cell r="R35">
            <v>2</v>
          </cell>
          <cell r="S35">
            <v>2</v>
          </cell>
          <cell r="T35">
            <v>1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  <cell r="Y35">
            <v>1</v>
          </cell>
          <cell r="Z35">
            <v>1</v>
          </cell>
          <cell r="AA35">
            <v>0</v>
          </cell>
        </row>
        <row r="36">
          <cell r="B36" t="str">
            <v>SM2</v>
          </cell>
          <cell r="C36" t="str">
            <v>Valuation date</v>
          </cell>
          <cell r="D36">
            <v>43555</v>
          </cell>
          <cell r="E36">
            <v>43555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 t="str">
            <v>2M2</v>
          </cell>
          <cell r="L36" t="str">
            <v>2M2RT</v>
          </cell>
          <cell r="M36" t="str">
            <v>SM2</v>
          </cell>
          <cell r="N36" t="str">
            <v>SM1</v>
          </cell>
          <cell r="O36" t="str">
            <v>SM1</v>
          </cell>
          <cell r="P36" t="str">
            <v>LRC</v>
          </cell>
          <cell r="Q36" t="str">
            <v>Contract 2 SM2 LRC TrueUp</v>
          </cell>
          <cell r="R36">
            <v>2</v>
          </cell>
          <cell r="S36">
            <v>2</v>
          </cell>
          <cell r="T36">
            <v>1</v>
          </cell>
          <cell r="U36">
            <v>1</v>
          </cell>
          <cell r="V36">
            <v>1</v>
          </cell>
          <cell r="W36">
            <v>1</v>
          </cell>
          <cell r="X36">
            <v>1</v>
          </cell>
          <cell r="Y36">
            <v>1</v>
          </cell>
          <cell r="Z36">
            <v>1</v>
          </cell>
          <cell r="AA36">
            <v>0</v>
          </cell>
        </row>
        <row r="37">
          <cell r="B37" t="str">
            <v>Scenarios for LRC/LIC</v>
          </cell>
          <cell r="C37" t="str">
            <v>Assumptions</v>
          </cell>
          <cell r="D37">
            <v>2</v>
          </cell>
          <cell r="E37">
            <v>2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 t="str">
            <v>2M2</v>
          </cell>
          <cell r="L37" t="str">
            <v>2M2I1T</v>
          </cell>
          <cell r="M37" t="str">
            <v>SM2</v>
          </cell>
          <cell r="N37" t="str">
            <v>SM1</v>
          </cell>
          <cell r="O37" t="str">
            <v>SM1</v>
          </cell>
          <cell r="P37" t="str">
            <v>LIC1</v>
          </cell>
          <cell r="Q37" t="str">
            <v>Contract 2 SM2 LIC1 TrueUp  (current service)</v>
          </cell>
          <cell r="R37">
            <v>2</v>
          </cell>
          <cell r="S37">
            <v>2</v>
          </cell>
          <cell r="T37">
            <v>1</v>
          </cell>
          <cell r="U37">
            <v>1</v>
          </cell>
          <cell r="V37">
            <v>1</v>
          </cell>
          <cell r="W37">
            <v>1</v>
          </cell>
          <cell r="X37">
            <v>1</v>
          </cell>
          <cell r="Y37">
            <v>1</v>
          </cell>
          <cell r="Z37">
            <v>1</v>
          </cell>
          <cell r="AA37">
            <v>0</v>
          </cell>
        </row>
        <row r="38">
          <cell r="B38">
            <v>0</v>
          </cell>
          <cell r="C38" t="str">
            <v>Coverage Units</v>
          </cell>
          <cell r="D38">
            <v>1</v>
          </cell>
          <cell r="E38">
            <v>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str">
            <v>2M2</v>
          </cell>
          <cell r="L38" t="str">
            <v>2M2I2T</v>
          </cell>
          <cell r="M38" t="str">
            <v>SM2</v>
          </cell>
          <cell r="N38" t="str">
            <v>SM1</v>
          </cell>
          <cell r="O38" t="str">
            <v>SM1</v>
          </cell>
          <cell r="P38" t="str">
            <v>LIC2</v>
          </cell>
          <cell r="Q38" t="str">
            <v>Contract 2 SM2 LIC2 TrueUp (past service)</v>
          </cell>
          <cell r="R38">
            <v>2</v>
          </cell>
          <cell r="S38">
            <v>2</v>
          </cell>
          <cell r="T38">
            <v>1</v>
          </cell>
          <cell r="U38">
            <v>1</v>
          </cell>
          <cell r="V38">
            <v>1</v>
          </cell>
          <cell r="W38">
            <v>1</v>
          </cell>
          <cell r="X38">
            <v>1</v>
          </cell>
          <cell r="Y38">
            <v>1</v>
          </cell>
          <cell r="Z38">
            <v>1</v>
          </cell>
          <cell r="AA38">
            <v>0</v>
          </cell>
        </row>
        <row r="39">
          <cell r="B39">
            <v>0</v>
          </cell>
          <cell r="C39" t="str">
            <v>Lapses</v>
          </cell>
          <cell r="D39">
            <v>1</v>
          </cell>
          <cell r="E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 t="str">
            <v>2M2</v>
          </cell>
          <cell r="L39" t="str">
            <v>2M2A1</v>
          </cell>
          <cell r="M39" t="str">
            <v>SM2_A1</v>
          </cell>
          <cell r="N39" t="str">
            <v>SM2_A1</v>
          </cell>
          <cell r="O39" t="str">
            <v>SM1_A1</v>
          </cell>
          <cell r="P39" t="str">
            <v>A1</v>
          </cell>
          <cell r="Q39" t="str">
            <v>Contract 2 SM1 Actuals 1 (current service)</v>
          </cell>
          <cell r="R39">
            <v>2</v>
          </cell>
          <cell r="S39">
            <v>3</v>
          </cell>
          <cell r="T39">
            <v>1</v>
          </cell>
          <cell r="U39">
            <v>3</v>
          </cell>
          <cell r="V39">
            <v>1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0</v>
          </cell>
        </row>
        <row r="40">
          <cell r="B40">
            <v>0</v>
          </cell>
          <cell r="C40" t="str">
            <v>Discounting_current</v>
          </cell>
          <cell r="D40">
            <v>1</v>
          </cell>
          <cell r="E40">
            <v>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 t="str">
            <v>2M2</v>
          </cell>
          <cell r="L40" t="str">
            <v>2M2A2</v>
          </cell>
          <cell r="M40" t="str">
            <v>SM2_A2</v>
          </cell>
          <cell r="N40" t="str">
            <v>SM2_A2</v>
          </cell>
          <cell r="O40" t="str">
            <v>SM1_A1</v>
          </cell>
          <cell r="P40" t="str">
            <v>A2</v>
          </cell>
          <cell r="Q40" t="str">
            <v>Contract 2 SM1 Actuals 2 (past service)</v>
          </cell>
          <cell r="R40">
            <v>2</v>
          </cell>
          <cell r="S40">
            <v>3</v>
          </cell>
          <cell r="T40">
            <v>1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  <cell r="Y40">
            <v>1</v>
          </cell>
          <cell r="Z40">
            <v>1</v>
          </cell>
          <cell r="AA40">
            <v>0</v>
          </cell>
        </row>
        <row r="41">
          <cell r="B41">
            <v>0</v>
          </cell>
          <cell r="C41" t="str">
            <v>CF pattern</v>
          </cell>
          <cell r="D41">
            <v>1</v>
          </cell>
          <cell r="E41">
            <v>1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0</v>
          </cell>
          <cell r="C42" t="str">
            <v>Premium pattern</v>
          </cell>
          <cell r="D42">
            <v>1</v>
          </cell>
          <cell r="E42">
            <v>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B43" t="str">
            <v>SM2_A1</v>
          </cell>
          <cell r="C43" t="str">
            <v>Valuation date</v>
          </cell>
          <cell r="D43">
            <v>43555</v>
          </cell>
          <cell r="E43">
            <v>43555</v>
          </cell>
          <cell r="F43" t="str">
            <v/>
          </cell>
          <cell r="G43" t="str">
            <v/>
          </cell>
          <cell r="H43" t="str">
            <v/>
          </cell>
          <cell r="I43">
            <v>0</v>
          </cell>
        </row>
        <row r="44">
          <cell r="B44" t="str">
            <v>Scenarios for actuals (current service)</v>
          </cell>
          <cell r="C44" t="str">
            <v>Assumptions</v>
          </cell>
          <cell r="D44">
            <v>3</v>
          </cell>
          <cell r="E44">
            <v>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 t="str">
            <v>Coverage Units</v>
          </cell>
          <cell r="D45">
            <v>1</v>
          </cell>
          <cell r="E45">
            <v>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B46">
            <v>0</v>
          </cell>
          <cell r="C46" t="str">
            <v>Lapses</v>
          </cell>
          <cell r="D46">
            <v>3</v>
          </cell>
          <cell r="E46">
            <v>3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B47">
            <v>0</v>
          </cell>
          <cell r="C47" t="str">
            <v>Discounting_current</v>
          </cell>
          <cell r="D47">
            <v>1</v>
          </cell>
          <cell r="E47">
            <v>1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B48">
            <v>0</v>
          </cell>
          <cell r="C48" t="str">
            <v>CF pattern</v>
          </cell>
          <cell r="D48">
            <v>1</v>
          </cell>
          <cell r="E48">
            <v>1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B49">
            <v>0</v>
          </cell>
          <cell r="C49" t="str">
            <v>Premium pattern</v>
          </cell>
          <cell r="D49">
            <v>1</v>
          </cell>
          <cell r="E49">
            <v>1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B50" t="str">
            <v>SM2_A2</v>
          </cell>
          <cell r="C50" t="str">
            <v>Valuation date</v>
          </cell>
          <cell r="D50">
            <v>43555</v>
          </cell>
          <cell r="E50">
            <v>43555</v>
          </cell>
          <cell r="F50" t="str">
            <v/>
          </cell>
          <cell r="G50" t="str">
            <v/>
          </cell>
          <cell r="H50" t="str">
            <v/>
          </cell>
          <cell r="I50">
            <v>0</v>
          </cell>
        </row>
        <row r="51">
          <cell r="B51" t="str">
            <v>Scenarios for actuals (past service)</v>
          </cell>
          <cell r="C51" t="str">
            <v>Assumptions</v>
          </cell>
          <cell r="D51">
            <v>3</v>
          </cell>
          <cell r="E51">
            <v>3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B52">
            <v>0</v>
          </cell>
          <cell r="C52" t="str">
            <v>Coverage Units</v>
          </cell>
          <cell r="D52">
            <v>1</v>
          </cell>
          <cell r="E52">
            <v>1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B53">
            <v>0</v>
          </cell>
          <cell r="C53" t="str">
            <v>Lapses</v>
          </cell>
          <cell r="D53">
            <v>1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B54">
            <v>0</v>
          </cell>
          <cell r="C54" t="str">
            <v>Discounting_current</v>
          </cell>
          <cell r="D54">
            <v>1</v>
          </cell>
          <cell r="E54">
            <v>1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B55">
            <v>0</v>
          </cell>
          <cell r="C55" t="str">
            <v>CF pattern</v>
          </cell>
          <cell r="D55">
            <v>1</v>
          </cell>
          <cell r="E55">
            <v>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>
            <v>0</v>
          </cell>
          <cell r="C56" t="str">
            <v>Premium pattern</v>
          </cell>
          <cell r="D56">
            <v>1</v>
          </cell>
          <cell r="E56">
            <v>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ISD"/>
      <sheetName val="IFP"/>
      <sheetName val="IUL"/>
      <sheetName val="IPU"/>
      <sheetName val="REG"/>
      <sheetName val="SSP"/>
      <sheetName val="PiT"/>
      <sheetName val="sp1_O_vrste"/>
      <sheetName val="sp1_O_rizici"/>
      <sheetName val="SP_1_O_EU_rizici"/>
      <sheetName val="sp4.1_O"/>
      <sheetName val="sp5_O"/>
      <sheetName val="sp7_O"/>
      <sheetName val="sp8_O"/>
      <sheetName val="sp10_O"/>
      <sheetName val="sp13_O"/>
      <sheetName val="sp15_O"/>
      <sheetName val="sp16_O"/>
      <sheetName val="sp1_R_vrste"/>
      <sheetName val="sp1_R_rizici"/>
      <sheetName val="sp5_R"/>
      <sheetName val="sp7_R"/>
      <sheetName val="sp8_R"/>
      <sheetName val="sp10_R"/>
      <sheetName val="sp15_R"/>
      <sheetName val="sp16_R"/>
      <sheetName val="obrazlozenja"/>
    </sheetNames>
    <sheetDataSet>
      <sheetData sheetId="0">
        <row r="5">
          <cell r="C5">
            <v>0</v>
          </cell>
        </row>
        <row r="7">
          <cell r="C7">
            <v>0</v>
          </cell>
          <cell r="F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ISD"/>
      <sheetName val="IFP"/>
      <sheetName val="INT"/>
      <sheetName val="IPK"/>
      <sheetName val="IUL"/>
      <sheetName val="IPU"/>
      <sheetName val="IUN"/>
      <sheetName val="IN-VU"/>
      <sheetName val="IUN-Z"/>
      <sheetName val="REG"/>
      <sheetName val="SSP"/>
      <sheetName val="PiT"/>
      <sheetName val="RDG-O"/>
      <sheetName val="RDG-R"/>
      <sheetName val="RU-MP"/>
      <sheetName val="RU-TP"/>
      <sheetName val="sp1_O_vrste"/>
      <sheetName val="sp1_O_rizici"/>
      <sheetName val="SP_1_O_EU_rizici"/>
      <sheetName val="sp2_O"/>
      <sheetName val="sp4_O"/>
      <sheetName val="sp4.1_O"/>
      <sheetName val="sp5_O"/>
      <sheetName val="sp6_O"/>
      <sheetName val="sp7_O"/>
      <sheetName val="sp8_O"/>
      <sheetName val="sp9_O"/>
      <sheetName val="sp10_O"/>
      <sheetName val="sp11_O"/>
      <sheetName val="sp12_O"/>
      <sheetName val="sp13_O"/>
      <sheetName val="sp15_O"/>
      <sheetName val="sp16_O"/>
      <sheetName val="SP_16_O_EU"/>
      <sheetName val="sp17_O"/>
      <sheetName val="sp18_O"/>
      <sheetName val="sp191_O"/>
      <sheetName val="sp192_O"/>
      <sheetName val="sp211_O"/>
      <sheetName val="sp212_O"/>
      <sheetName val="sp213_O"/>
      <sheetName val="sp221_O"/>
      <sheetName val="sp222_O"/>
      <sheetName val="sp23_O"/>
      <sheetName val="sp24_O"/>
      <sheetName val="sp251_1001_O"/>
      <sheetName val="sp252_1001_O"/>
      <sheetName val="sp1_R_vrste"/>
      <sheetName val="sp1_R_rizici"/>
      <sheetName val="sp2_R"/>
      <sheetName val="sp5_R"/>
      <sheetName val="sp7_R"/>
      <sheetName val="sp8_R"/>
      <sheetName val="sp9_R"/>
      <sheetName val="sp10_R"/>
      <sheetName val="sp11_R"/>
      <sheetName val="sp12_R"/>
      <sheetName val="sp15_R"/>
      <sheetName val="sp16_R"/>
      <sheetName val="sp23_R"/>
      <sheetName val="obrazlozenja"/>
    </sheetNames>
    <sheetDataSet>
      <sheetData sheetId="0">
        <row r="5">
          <cell r="C5"/>
        </row>
        <row r="7">
          <cell r="C7"/>
          <cell r="F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ISD"/>
      <sheetName val="IFP"/>
      <sheetName val="IUL"/>
      <sheetName val="IPU"/>
      <sheetName val="REG"/>
      <sheetName val="SSP"/>
      <sheetName val="PiT"/>
      <sheetName val="sp1_O_vrste"/>
      <sheetName val="sp1_O_rizici"/>
      <sheetName val="SP_1_O_EU_rizici"/>
      <sheetName val="sp4.1_O"/>
      <sheetName val="sp5_O"/>
      <sheetName val="sp7_O"/>
      <sheetName val="sp8_O"/>
      <sheetName val="sp10_O"/>
      <sheetName val="sp13_O"/>
      <sheetName val="sp15_O"/>
      <sheetName val="sp16_O"/>
      <sheetName val="sp1_R_vrste"/>
      <sheetName val="sp1_R_rizici"/>
      <sheetName val="sp5_R"/>
      <sheetName val="sp7_R"/>
      <sheetName val="sp8_R"/>
      <sheetName val="sp10_R"/>
      <sheetName val="sp15_R"/>
      <sheetName val="sp16_R"/>
      <sheetName val="obrazlozenja"/>
    </sheetNames>
    <sheetDataSet>
      <sheetData sheetId="0">
        <row r="5">
          <cell r="C5">
            <v>0</v>
          </cell>
        </row>
        <row r="7">
          <cell r="C7">
            <v>0</v>
          </cell>
          <cell r="F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AKTIVA ZO"/>
      <sheetName val="PASIVA ZO"/>
      <sheetName val="AKTIVA NO"/>
      <sheetName val="PASIVA NO"/>
      <sheetName val="AKTIVA"/>
      <sheetName val="PASIV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LEGENDA"/>
    </sheetNames>
    <sheetDataSet>
      <sheetData sheetId="0">
        <row r="5">
          <cell r="E5">
            <v>39386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Review"/>
      <sheetName val="Reported_MABISZ"/>
      <sheetName val="LimitMonitoring_monotonity"/>
      <sheetName val="Termék"/>
      <sheetName val="TKM"/>
      <sheetName val="EIOPA"/>
      <sheetName val="Mortality"/>
      <sheetName val="Settings"/>
    </sheetNames>
    <sheetDataSet>
      <sheetData sheetId="0"/>
      <sheetData sheetId="1"/>
      <sheetData sheetId="2"/>
      <sheetData sheetId="3"/>
      <sheetData sheetId="4">
        <row r="13">
          <cell r="D13" t="str">
            <v>Rendszeres</v>
          </cell>
        </row>
        <row r="44">
          <cell r="D44">
            <v>0.85</v>
          </cell>
        </row>
      </sheetData>
      <sheetData sheetId="5"/>
      <sheetData sheetId="6"/>
      <sheetData sheetId="7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Naslovnica"/>
      <sheetName val="MOD-IFP "/>
      <sheetName val="MOD-ISD "/>
      <sheetName val="MOD-INTi"/>
      <sheetName val="MOD-IPK"/>
      <sheetName val="MOD-IFPpp"/>
      <sheetName val="MOD-ISDpp"/>
      <sheetName val="MOD-NRD(G)"/>
      <sheetName val="MOD-RD(G)"/>
      <sheetName val="MOD-MP"/>
      <sheetName val="MOD-IN"/>
      <sheetName val="MOD-BK(N)U"/>
      <sheetName val="MOD-VOM"/>
      <sheetName val="ISP-MOD"/>
      <sheetName val="IDS-MOD"/>
      <sheetName val="IDS-LI-MOD"/>
      <sheetName val="TP_MM-MOD"/>
      <sheetName val="TD-MOD"/>
      <sheetName val="ICSM-MOD"/>
      <sheetName val="IK-MOD 2023 EUR"/>
      <sheetName val="GS-MOD 2023"/>
      <sheetName val="AK-MOD 2023 EUR"/>
      <sheetName val="MOD-IP 2023_EUR"/>
      <sheetName val="MOD-PU OMO"/>
      <sheetName val="MOD-PU DMO"/>
      <sheetName val="MOD-PU DP"/>
      <sheetName val="MOD-PU KOS"/>
      <sheetName val="A1_DugDužVP"/>
      <sheetName val="A2_InsTržNovca"/>
      <sheetName val="A3_Dionice"/>
      <sheetName val="A4_UdjeliIF"/>
      <sheetName val="A5_Depoziti"/>
      <sheetName val="A6_IzvedeniFI"/>
      <sheetName val="A7_Nekretnine"/>
      <sheetName val="A8_Novac"/>
      <sheetName val="A9_PoslovniUdjeli"/>
      <sheetName val="A10_Zajmovi"/>
      <sheetName val="A11-OstalaImovina"/>
      <sheetName val="MOD-VU OMO"/>
      <sheetName val="MOD-VU DMO"/>
      <sheetName val="MOD-VU DP"/>
    </sheetNames>
    <sheetDataSet>
      <sheetData sheetId="0">
        <row r="2">
          <cell r="A2" t="str">
            <v>OMO</v>
          </cell>
          <cell r="D2" t="str">
            <v>DVP-Državne, središnjih banaka i javnih međunarodnih tijela</v>
          </cell>
          <cell r="E2" t="str">
            <v>AMT</v>
          </cell>
          <cell r="J2" t="str">
            <v>Zadnja cijena trgovanja</v>
          </cell>
        </row>
        <row r="3">
          <cell r="A3" t="str">
            <v>DMO - ODMF i JUO</v>
          </cell>
          <cell r="D3" t="str">
            <v>DVP-Municipalne</v>
          </cell>
          <cell r="E3" t="str">
            <v>OSD</v>
          </cell>
          <cell r="J3" t="str">
            <v>Prosječna ponderirana cijena</v>
          </cell>
        </row>
        <row r="4">
          <cell r="A4" t="str">
            <v>DMO - ZDMF</v>
          </cell>
          <cell r="D4" t="str">
            <v>DVP-Korporativne</v>
          </cell>
          <cell r="E4" t="str">
            <v>HFT</v>
          </cell>
          <cell r="J4" t="str">
            <v>Ostale cijene</v>
          </cell>
        </row>
        <row r="5">
          <cell r="A5" t="str">
            <v>DP</v>
          </cell>
          <cell r="D5" t="str">
            <v>Instrumenti tržišta novca - Trezorski zapis</v>
          </cell>
          <cell r="E5" t="str">
            <v>Ne klasificira se</v>
          </cell>
          <cell r="J5" t="str">
            <v>Tehnika procjene</v>
          </cell>
        </row>
        <row r="6">
          <cell r="A6" t="str">
            <v>KOS</v>
          </cell>
          <cell r="D6" t="str">
            <v>Instrumenti tržišta novca - Komercijalni zapis</v>
          </cell>
          <cell r="J6" t="str">
            <v>Metoda amortiziranog troška</v>
          </cell>
        </row>
        <row r="7">
          <cell r="A7" t="str">
            <v>IP OMO</v>
          </cell>
          <cell r="D7" t="str">
            <v>Instrumenti tržišta novca - Blagajnički zapis</v>
          </cell>
          <cell r="J7" t="str">
            <v>Metoda udjela</v>
          </cell>
        </row>
        <row r="8">
          <cell r="A8" t="str">
            <v>IP DMO-ODMF i JUO</v>
          </cell>
          <cell r="D8" t="str">
            <v>Instrumenti tržišta novca - Certifikat o depozitu</v>
          </cell>
          <cell r="J8" t="str">
            <v>Metoda troška</v>
          </cell>
        </row>
        <row r="9">
          <cell r="A9" t="str">
            <v>IP DMO-ZDMF</v>
          </cell>
          <cell r="D9" t="str">
            <v>Instrumenti tržišta novca - Ostalo</v>
          </cell>
        </row>
        <row r="10">
          <cell r="A10" t="str">
            <v>KOS ostalo</v>
          </cell>
          <cell r="D10" t="str">
            <v>Investicijski fond - UCITS</v>
          </cell>
        </row>
        <row r="11">
          <cell r="D11" t="str">
            <v>Investicijski fond - Otvoreni AIF s javnom ponudom</v>
          </cell>
        </row>
        <row r="12">
          <cell r="D12" t="str">
            <v>Investicijski fond - Otvoreni AIF s privatnom ponudom</v>
          </cell>
        </row>
        <row r="13">
          <cell r="D13" t="str">
            <v>Investicijski fond - OIF s javnom ponudom (treće zemlje)</v>
          </cell>
        </row>
        <row r="14">
          <cell r="D14" t="str">
            <v>Dionice - dioničko društvo</v>
          </cell>
        </row>
        <row r="15">
          <cell r="D15" t="str">
            <v>Dionice - AIF</v>
          </cell>
        </row>
        <row r="16">
          <cell r="D16" t="str">
            <v>Poslovni udjeli - društvo s ograničenom odgovornošću</v>
          </cell>
        </row>
        <row r="17">
          <cell r="D17" t="str">
            <v>Poslovni udjeli - AIF</v>
          </cell>
        </row>
        <row r="18">
          <cell r="D18" t="str">
            <v>Izvedenice - Forward</v>
          </cell>
        </row>
        <row r="19">
          <cell r="D19" t="str">
            <v>Izvedenice - Futures</v>
          </cell>
        </row>
        <row r="20">
          <cell r="D20" t="str">
            <v>Izvedenice - Opcije</v>
          </cell>
        </row>
        <row r="21">
          <cell r="D21" t="str">
            <v>Izvedenice - Swap</v>
          </cell>
        </row>
        <row r="22">
          <cell r="D22" t="str">
            <v>Izvedenice - Ostalo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Naslovnica IZMJENE 2024"/>
      <sheetName val="Naslovnica"/>
      <sheetName val="Naslovnica MOD_T"/>
      <sheetName val="MOD-IFP "/>
      <sheetName val="MOD-ISD "/>
      <sheetName val="MOD-INTi"/>
      <sheetName val="MOD-IPK"/>
      <sheetName val="MOD-IFPpp"/>
      <sheetName val="MOD-ISDpp"/>
      <sheetName val="MOD-NRD(G)"/>
      <sheetName val="MOD-RD(G)"/>
      <sheetName val="MOD-MP"/>
      <sheetName val="MOD-IN"/>
      <sheetName val="MOD-IN-IP"/>
      <sheetName val="MOD-BK(N)U"/>
      <sheetName val="MOD-VOM"/>
      <sheetName val="ISP-MOD"/>
      <sheetName val="IDS-MOD"/>
      <sheetName val="IDS-LI-MOD"/>
      <sheetName val="TP_MM-MOD"/>
      <sheetName val="TD-MOD"/>
      <sheetName val="ICSM-MOD"/>
      <sheetName val="STAT-MOD"/>
      <sheetName val="IK-MOD 2023 EUR"/>
      <sheetName val="GS-MOD 2023"/>
      <sheetName val="AK-MOD 2023 EUR"/>
      <sheetName val="MOD-IP 2023_EUR"/>
      <sheetName val="MOD-PU OMO"/>
      <sheetName val="MOD-PU DMO"/>
      <sheetName val="MOD-PU DP"/>
      <sheetName val="MOD-PU KOS"/>
      <sheetName val="A1_DugDužVP"/>
      <sheetName val="A2_InsTržNovca"/>
      <sheetName val="A3_Dionice"/>
      <sheetName val="A4_UdjeliIF"/>
      <sheetName val="A5_Depoziti"/>
      <sheetName val="A6_IzvedeniFI"/>
      <sheetName val="A7_Nekretnine"/>
      <sheetName val="A8_Novac"/>
      <sheetName val="A9_PoslovniUdjeli"/>
      <sheetName val="A10_Zajmovi"/>
      <sheetName val="A11-OstalaImovina"/>
      <sheetName val="MOD-VU OMO"/>
      <sheetName val="MOD-VU DMO"/>
      <sheetName val="MOD-VU DP"/>
    </sheetNames>
    <sheetDataSet>
      <sheetData sheetId="0">
        <row r="2">
          <cell r="A2" t="str">
            <v>OMO</v>
          </cell>
          <cell r="D2" t="str">
            <v>DVP-Državne, središnjih banaka i javnih međunarodnih tijela</v>
          </cell>
          <cell r="E2" t="str">
            <v>AMT</v>
          </cell>
          <cell r="J2" t="str">
            <v>Zadnja cijena trgovanja</v>
          </cell>
        </row>
        <row r="3">
          <cell r="A3" t="str">
            <v>DMO - ODMF i JUO</v>
          </cell>
          <cell r="D3" t="str">
            <v>DVP-Municipalne</v>
          </cell>
          <cell r="E3" t="str">
            <v>OSD</v>
          </cell>
          <cell r="J3" t="str">
            <v>Prosječna ponderirana cijena</v>
          </cell>
        </row>
        <row r="4">
          <cell r="A4" t="str">
            <v>DMO - ZDMF</v>
          </cell>
          <cell r="D4" t="str">
            <v>DVP-Korporativne</v>
          </cell>
          <cell r="E4" t="str">
            <v>HFT</v>
          </cell>
          <cell r="J4" t="str">
            <v>Ostale cijene</v>
          </cell>
        </row>
        <row r="5">
          <cell r="A5" t="str">
            <v>DP</v>
          </cell>
          <cell r="D5" t="str">
            <v>Instrumenti tržišta novca - Trezorski zapis</v>
          </cell>
          <cell r="E5" t="str">
            <v>Ne klasificira se</v>
          </cell>
          <cell r="J5" t="str">
            <v>Tehnika procjene</v>
          </cell>
        </row>
        <row r="6">
          <cell r="A6" t="str">
            <v>KOS</v>
          </cell>
          <cell r="D6" t="str">
            <v>Instrumenti tržišta novca - Komercijalni zapis</v>
          </cell>
          <cell r="J6" t="str">
            <v>Metoda amortiziranog troška</v>
          </cell>
        </row>
        <row r="7">
          <cell r="A7" t="str">
            <v>IP OMO</v>
          </cell>
          <cell r="D7" t="str">
            <v>Instrumenti tržišta novca - Blagajnički zapis</v>
          </cell>
          <cell r="J7" t="str">
            <v>Metoda udjela</v>
          </cell>
        </row>
        <row r="8">
          <cell r="A8" t="str">
            <v>IP DMO-ODMF i JUO</v>
          </cell>
          <cell r="D8" t="str">
            <v>Instrumenti tržišta novca - Certifikat o depozitu</v>
          </cell>
          <cell r="J8" t="str">
            <v>Metoda troška</v>
          </cell>
        </row>
        <row r="9">
          <cell r="A9" t="str">
            <v>IP DMO-ZDMF</v>
          </cell>
          <cell r="D9" t="str">
            <v>Instrumenti tržišta novca - Ostalo</v>
          </cell>
        </row>
        <row r="10">
          <cell r="A10" t="str">
            <v>KOS ostalo</v>
          </cell>
          <cell r="D10" t="str">
            <v>Investicijski fond - UCITS</v>
          </cell>
        </row>
        <row r="11">
          <cell r="D11" t="str">
            <v>Investicijski fond - Otvoreni AIF s javnom ponudom</v>
          </cell>
        </row>
        <row r="12">
          <cell r="D12" t="str">
            <v>Investicijski fond - Otvoreni AIF s privatnom ponudom</v>
          </cell>
        </row>
        <row r="13">
          <cell r="D13" t="str">
            <v>Investicijski fond - OIF s javnom ponudom (treće zemlje)</v>
          </cell>
        </row>
        <row r="14">
          <cell r="D14" t="str">
            <v>Dionice - dioničko društvo</v>
          </cell>
        </row>
        <row r="15">
          <cell r="D15" t="str">
            <v>Dionice - AIF</v>
          </cell>
        </row>
        <row r="16">
          <cell r="D16" t="str">
            <v>Poslovni udjeli - društvo s ograničenom odgovornošću</v>
          </cell>
        </row>
        <row r="17">
          <cell r="D17" t="str">
            <v>Poslovni udjeli - AIF</v>
          </cell>
        </row>
        <row r="18">
          <cell r="D18" t="str">
            <v>Izvedenice - Forward</v>
          </cell>
        </row>
        <row r="19">
          <cell r="D19" t="str">
            <v>Izvedenice - Futures</v>
          </cell>
        </row>
        <row r="20">
          <cell r="D20" t="str">
            <v>Izvedenice - Opcije</v>
          </cell>
        </row>
        <row r="21">
          <cell r="D21" t="str">
            <v>Izvedenice - Swap</v>
          </cell>
        </row>
        <row r="22">
          <cell r="D22" t="str">
            <v>Izvedenice - Ostalo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razac IFP"/>
      <sheetName val="Obrazac ISD"/>
      <sheetName val="Obrazac INTi"/>
      <sheetName val="Obrazac IPK"/>
      <sheetName val="MOD-ISDpp"/>
      <sheetName val="MOD-NRD(G)"/>
      <sheetName val="MOD-RD(G)"/>
      <sheetName val="MOD-TP"/>
      <sheetName val="MOD-MP"/>
      <sheetName val="MOD-BKU"/>
      <sheetName val="IK-MOD"/>
      <sheetName val="GS-MOD"/>
      <sheetName val="AK-MOD"/>
      <sheetName val="MOD-PU OMO"/>
      <sheetName val="MOD-PU DMO "/>
      <sheetName val="MOD-PU DP"/>
      <sheetName val="MOD-PU KOS"/>
      <sheetName val="analitika"/>
      <sheetName val="A1_DugDužVP"/>
      <sheetName val="A2_InsTržNovca"/>
      <sheetName val="A3_Dionice"/>
      <sheetName val="A4_UdjeliIF"/>
      <sheetName val="A5_Depoziti"/>
      <sheetName val="A6_IzvedeniFI"/>
      <sheetName val="A7_Nekretnine"/>
      <sheetName val="A8_Novac"/>
      <sheetName val="A9_PoslovniUdjeli"/>
      <sheetName val="A10_Zajmovi"/>
      <sheetName val="A11-OstalaImovina"/>
      <sheetName val="MOD-VU OMO"/>
      <sheetName val="MOD-VU DMO"/>
      <sheetName val="MOD-VU DP"/>
      <sheetName val="MOD-ISD IP"/>
      <sheetName val="MOD-PU IP"/>
      <sheetName val="LEGEN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OMO</v>
          </cell>
          <cell r="D2" t="str">
            <v>DVP-Državne, središnjih banaka i javnih međunarodnih tijela</v>
          </cell>
          <cell r="E2" t="str">
            <v>HTM</v>
          </cell>
        </row>
        <row r="3">
          <cell r="A3" t="str">
            <v>DMO - ODMF i JUO</v>
          </cell>
          <cell r="D3" t="str">
            <v>DVP-Municipalne</v>
          </cell>
          <cell r="E3" t="str">
            <v>AFS</v>
          </cell>
        </row>
        <row r="4">
          <cell r="A4" t="str">
            <v>DMO - ZDMF</v>
          </cell>
          <cell r="D4" t="str">
            <v>DVP-Korporativne</v>
          </cell>
          <cell r="E4" t="str">
            <v>HFT</v>
          </cell>
        </row>
        <row r="5">
          <cell r="A5" t="str">
            <v>DP</v>
          </cell>
          <cell r="D5" t="str">
            <v>Instrumenti tržišta novca - Trezorski zapis</v>
          </cell>
          <cell r="E5" t="str">
            <v>L&amp;R</v>
          </cell>
        </row>
        <row r="6">
          <cell r="A6" t="str">
            <v>KOS</v>
          </cell>
          <cell r="D6" t="str">
            <v>Instrumenti tržišta novca - Komercijalni zapis</v>
          </cell>
          <cell r="E6" t="str">
            <v>Ne klasificira se</v>
          </cell>
        </row>
        <row r="7">
          <cell r="A7" t="str">
            <v>IP OMO</v>
          </cell>
          <cell r="D7" t="str">
            <v>Instrumenti tržišta novca - Blagajnički zapis</v>
          </cell>
        </row>
        <row r="8">
          <cell r="A8" t="str">
            <v>IP DMO-ODMF i JUO</v>
          </cell>
          <cell r="D8" t="str">
            <v>Instrumenti tržišta novca - Certifikat o depozitu</v>
          </cell>
        </row>
        <row r="9">
          <cell r="A9" t="str">
            <v>IP DMO-ZDMF</v>
          </cell>
          <cell r="D9" t="str">
            <v>Instrumenti tržišta novca - Ostalo</v>
          </cell>
        </row>
        <row r="10">
          <cell r="A10" t="str">
            <v>KOS ostalo</v>
          </cell>
          <cell r="D10" t="str">
            <v>Investicijski fond - UCITS</v>
          </cell>
        </row>
        <row r="11">
          <cell r="D11" t="str">
            <v>Investicijski fond - Otvoreni AIF s javnom ponudom</v>
          </cell>
        </row>
        <row r="12">
          <cell r="D12" t="str">
            <v>Investicijski fond - Otvoreni AIF s privatnom ponudom</v>
          </cell>
        </row>
        <row r="13">
          <cell r="D13" t="str">
            <v>Investicijski fond - OIF s javnom ponudom (treće zemlje)</v>
          </cell>
        </row>
        <row r="14">
          <cell r="D14" t="str">
            <v>Dionice - dioničko društvo</v>
          </cell>
        </row>
        <row r="15">
          <cell r="D15" t="str">
            <v>Dionice - AIF</v>
          </cell>
        </row>
        <row r="16">
          <cell r="D16" t="str">
            <v>Poslovni udjeli - društvo s ograničenom odgovornošću</v>
          </cell>
        </row>
        <row r="17">
          <cell r="D17" t="str">
            <v>Poslovni udjeli - AIF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Link to Use Cases"/>
      <sheetName val="Explanation"/>
      <sheetName val="Input &amp; Interim Calc at IR"/>
      <sheetName val="Input &amp; Interim Calc at SM LIC"/>
      <sheetName val="Input &amp; Interim Calc at SM LRC"/>
      <sheetName val="Movement Analysis"/>
      <sheetName val="Output &amp; Postings_revised"/>
      <sheetName val="Reserves calc"/>
      <sheetName val="Mortality"/>
      <sheetName val="Output &amp; Postings"/>
      <sheetName val="Output"/>
      <sheetName val="BalanceSheet - P&amp;L"/>
      <sheetName val="Example"/>
      <sheetName val="Posting Template GMM"/>
      <sheetName val="Subledger Accounts example"/>
      <sheetName val="General Ledger Accounts example"/>
      <sheetName val="FPSL Posting Data"/>
      <sheetName val="FPSL Posting Data_1"/>
    </sheetNames>
    <sheetDataSet>
      <sheetData sheetId="0"/>
      <sheetData sheetId="1"/>
      <sheetData sheetId="2"/>
      <sheetData sheetId="3">
        <row r="127">
          <cell r="AS127">
            <v>-7.3077955047744814</v>
          </cell>
        </row>
      </sheetData>
      <sheetData sheetId="4"/>
      <sheetData sheetId="5"/>
      <sheetData sheetId="6"/>
      <sheetData sheetId="7"/>
      <sheetData sheetId="8">
        <row r="8">
          <cell r="B8">
            <v>0.04</v>
          </cell>
        </row>
        <row r="9">
          <cell r="B9">
            <v>0.02</v>
          </cell>
        </row>
        <row r="10">
          <cell r="B10">
            <v>3.0000000000000001E-3</v>
          </cell>
        </row>
        <row r="13">
          <cell r="B13">
            <v>0.90565371231559755</v>
          </cell>
        </row>
        <row r="14">
          <cell r="B14">
            <v>9.5289750561246223</v>
          </cell>
        </row>
        <row r="16">
          <cell r="B16">
            <v>11502.368341914829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-IN 2022 eur (2)"/>
      <sheetName val="Obrasci"/>
      <sheetName val="AS-IS_Izvjestaji"/>
      <sheetName val="TO-BE_Izvjestaji"/>
      <sheetName val="Obrazac IFP"/>
      <sheetName val="Obrazac IFP 2022"/>
      <sheetName val="IFP_obrazac IFRS 17 9 DzO"/>
      <sheetName val="Obrazac ISD"/>
      <sheetName val="Obrazac ISD 2022"/>
      <sheetName val="Obrazac ISD 2022_EUR"/>
      <sheetName val="ISD_obrazac IFRS17 9 DzO"/>
      <sheetName val="Obrazac INTi"/>
      <sheetName val="Obrazac INTi 2022"/>
      <sheetName val="Obrazac IPK"/>
      <sheetName val="Obrazac IPK 2022"/>
      <sheetName val="MOD-ISDpp"/>
      <sheetName val="MOD-ISDpp 2022"/>
      <sheetName val="MOD-NRD(G)"/>
      <sheetName val="MOD-NRD(G) 2022"/>
      <sheetName val="MOD-NRD(G) 2022_EUR"/>
      <sheetName val="MOD-RD(G)"/>
      <sheetName val="MOD-RD(G) 2022"/>
      <sheetName val="MOD-TP"/>
      <sheetName val="MOD-TP 2022"/>
      <sheetName val="MOD-MP"/>
      <sheetName val="MOD-MP 2022"/>
      <sheetName val="MOD-BKU"/>
      <sheetName val="MOD-BKU 2022"/>
      <sheetName val="MOD-NKU 2022"/>
      <sheetName val="IK-MOD"/>
      <sheetName val="IK-MOD 2022"/>
      <sheetName val="GS-MOD"/>
      <sheetName val="GS-MOD 2022"/>
      <sheetName val="AK-MOD"/>
      <sheetName val="AK-MOD 2022"/>
      <sheetName val="MOD-PU OMO"/>
      <sheetName val="MOD-PU OMO 2022"/>
      <sheetName val="MOD-PU DMO "/>
      <sheetName val="MOD-PU DMO 2022"/>
      <sheetName val="MOD-PU DP"/>
      <sheetName val="MOD-PU DP 2022"/>
      <sheetName val="MOD-PU KOS"/>
      <sheetName val="MOD-PU KOS 2022"/>
      <sheetName val="analitika"/>
      <sheetName val="A1_DugDužVP"/>
      <sheetName val="A1_DugDužVP 2022"/>
      <sheetName val="A2_InsTržNovca"/>
      <sheetName val="A2_InsTržNovca 2022"/>
      <sheetName val="A3_Dionice"/>
      <sheetName val="A3_Dionice 2022"/>
      <sheetName val="A4_UdjeliIF"/>
      <sheetName val="A4_UdjeliIF 2022"/>
      <sheetName val="A5_Depoziti"/>
      <sheetName val="A5_Depoziti 2022"/>
      <sheetName val="A6_IzvedeniFI"/>
      <sheetName val="A6_IzvedeniFI 2022"/>
      <sheetName val="A7_Nekretnine"/>
      <sheetName val="A7_Nekretnine 2022"/>
      <sheetName val="A8_Novac"/>
      <sheetName val="A8_Novac 2022"/>
      <sheetName val="A9_PoslovniUdjeli"/>
      <sheetName val="A9_PoslovniUdjeli 2022"/>
      <sheetName val="A10_Zajmovi"/>
      <sheetName val="A10_Zajmovi 2022"/>
      <sheetName val="A11-OstalaImovina"/>
      <sheetName val="A11-OstalaImovina 2022"/>
      <sheetName val="MOD-VU OMO"/>
      <sheetName val="MOD-VU OMO 2022"/>
      <sheetName val="MOD-VU OMO 2022_EUR"/>
      <sheetName val="MOD-VU DMO"/>
      <sheetName val="MOD-VU DMO 2022"/>
      <sheetName val="MOD-VU DMO 2022_EUR"/>
      <sheetName val="MOD-VU DP"/>
      <sheetName val="MOD-VU DP 2022"/>
      <sheetName val="MOD-VU DP 2022_EUR"/>
      <sheetName val="MOD-ISD IP"/>
      <sheetName val="MOD-ISD IP 2022"/>
      <sheetName val="MOD-PU IP"/>
      <sheetName val="MOD-PU IP 2022"/>
      <sheetName val="MOD-PU IP 2022_EUR"/>
      <sheetName val="MOD-NKU"/>
      <sheetName val="MOD-VOM"/>
      <sheetName val="MOD-VOM 2022"/>
      <sheetName val="MOD-VOM 2022_EUR"/>
      <sheetName val="LEGENDA"/>
      <sheetName val="MOD-IN"/>
      <sheetName val="MOD-IN 2022"/>
      <sheetName val="MOD-IN 2022_EUR"/>
      <sheetName val="002_02"/>
      <sheetName val="003_01"/>
      <sheetName val="004"/>
      <sheetName val="004_01"/>
      <sheetName val="005"/>
      <sheetName val="007"/>
      <sheetName val="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2">
          <cell r="A2" t="str">
            <v>OMO</v>
          </cell>
          <cell r="D2" t="str">
            <v>DVP-Državne, središnjih banaka i javnih međunarodnih tijela</v>
          </cell>
          <cell r="E2" t="str">
            <v>HTM</v>
          </cell>
        </row>
        <row r="3">
          <cell r="A3" t="str">
            <v>DMO - ODMF i JUO</v>
          </cell>
          <cell r="D3" t="str">
            <v>DVP-Municipalne</v>
          </cell>
          <cell r="E3" t="str">
            <v>AFS</v>
          </cell>
        </row>
        <row r="4">
          <cell r="A4" t="str">
            <v>DMO - ZDMF</v>
          </cell>
          <cell r="D4" t="str">
            <v>DVP-Korporativne</v>
          </cell>
          <cell r="E4" t="str">
            <v>HFT</v>
          </cell>
        </row>
        <row r="5">
          <cell r="A5" t="str">
            <v>DP</v>
          </cell>
          <cell r="D5" t="str">
            <v>Instrumenti tržišta novca - Trezorski zapis</v>
          </cell>
          <cell r="E5" t="str">
            <v>L&amp;R</v>
          </cell>
        </row>
        <row r="6">
          <cell r="A6" t="str">
            <v>KOS</v>
          </cell>
          <cell r="D6" t="str">
            <v>Instrumenti tržišta novca - Komercijalni zapis</v>
          </cell>
          <cell r="E6" t="str">
            <v>Ne klasificira se</v>
          </cell>
        </row>
        <row r="7">
          <cell r="A7" t="str">
            <v>IP OMO</v>
          </cell>
          <cell r="D7" t="str">
            <v>Instrumenti tržišta novca - Blagajnički zapis</v>
          </cell>
        </row>
        <row r="8">
          <cell r="A8" t="str">
            <v>IP DMO-ODMF i JUO</v>
          </cell>
          <cell r="D8" t="str">
            <v>Instrumenti tržišta novca - Certifikat o depozitu</v>
          </cell>
        </row>
        <row r="9">
          <cell r="A9" t="str">
            <v>IP DMO-ZDMF</v>
          </cell>
          <cell r="D9" t="str">
            <v>Instrumenti tržišta novca - Ostalo</v>
          </cell>
        </row>
        <row r="10">
          <cell r="A10" t="str">
            <v>KOS ostalo</v>
          </cell>
          <cell r="D10" t="str">
            <v>Investicijski fond - UCITS</v>
          </cell>
        </row>
        <row r="11">
          <cell r="D11" t="str">
            <v>Investicijski fond - Otvoreni AIF s javnom ponudom</v>
          </cell>
        </row>
        <row r="12">
          <cell r="D12" t="str">
            <v>Investicijski fond - Otvoreni AIF s privatnom ponudom</v>
          </cell>
        </row>
        <row r="13">
          <cell r="D13" t="str">
            <v>Investicijski fond - OIF s javnom ponudom (treće zemlje)</v>
          </cell>
        </row>
        <row r="14">
          <cell r="D14" t="str">
            <v>Dionice - dioničko društvo</v>
          </cell>
        </row>
        <row r="15">
          <cell r="D15" t="str">
            <v>Dionice - AIF</v>
          </cell>
        </row>
        <row r="16">
          <cell r="D16" t="str">
            <v>Poslovni udjeli - društvo s ograničenom odgovornošću</v>
          </cell>
        </row>
        <row r="17">
          <cell r="D17" t="str">
            <v>Poslovni udjeli - AIF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-IN 2022 eur (2)"/>
      <sheetName val="Obrasci"/>
      <sheetName val="AS-IS_Izvjestaji"/>
      <sheetName val="TO-BE_Izvjestaji"/>
      <sheetName val="Obrazac IFP"/>
      <sheetName val="Obrazac IFP 2022"/>
      <sheetName val="IFP_obrazac IFRS 17 9 DzO"/>
      <sheetName val="Obrazac ISD"/>
      <sheetName val="Obrazac ISD 2022"/>
      <sheetName val="Obrazac ISD 2022_EUR"/>
      <sheetName val="ISD_obrazac IFRS17 9 DzO"/>
      <sheetName val="Obrazac INTi"/>
      <sheetName val="Obrazac INTi 2022"/>
      <sheetName val="Obrazac IPK"/>
      <sheetName val="Obrazac IPK 2022"/>
      <sheetName val="MOD-ISDpp"/>
      <sheetName val="MOD-ISDpp 2022"/>
      <sheetName val="MOD-NRD(G)"/>
      <sheetName val="MOD-NRD(G) 2022"/>
      <sheetName val="MOD-NRD(G) 2022_EUR"/>
      <sheetName val="MOD-RD(G)"/>
      <sheetName val="MOD-RD(G) 2022"/>
      <sheetName val="MOD-TP"/>
      <sheetName val="MOD-TP 2022"/>
      <sheetName val="MOD-MP"/>
      <sheetName val="MOD-MP 2022"/>
      <sheetName val="MOD-BKU"/>
      <sheetName val="MOD-BKU 2022"/>
      <sheetName val="MOD-NKU 2022"/>
      <sheetName val="IK-MOD"/>
      <sheetName val="IK-MOD 2022"/>
      <sheetName val="GS-MOD"/>
      <sheetName val="GS-MOD 2022"/>
      <sheetName val="AK-MOD"/>
      <sheetName val="AK-MOD 2022"/>
      <sheetName val="MOD-PU OMO"/>
      <sheetName val="MOD-PU OMO 2022"/>
      <sheetName val="MOD-PU DMO "/>
      <sheetName val="MOD-PU DMO 2022"/>
      <sheetName val="MOD-PU DP"/>
      <sheetName val="MOD-PU DP 2022"/>
      <sheetName val="MOD-PU KOS"/>
      <sheetName val="MOD-PU KOS 2022"/>
      <sheetName val="analitika"/>
      <sheetName val="A1_DugDužVP"/>
      <sheetName val="A1_DugDužVP 2022"/>
      <sheetName val="A2_InsTržNovca"/>
      <sheetName val="A2_InsTržNovca 2022"/>
      <sheetName val="A3_Dionice"/>
      <sheetName val="A3_Dionice 2022"/>
      <sheetName val="A4_UdjeliIF"/>
      <sheetName val="A4_UdjeliIF 2022"/>
      <sheetName val="A5_Depoziti"/>
      <sheetName val="A5_Depoziti 2022"/>
      <sheetName val="A6_IzvedeniFI"/>
      <sheetName val="A6_IzvedeniFI 2022"/>
      <sheetName val="A7_Nekretnine"/>
      <sheetName val="A7_Nekretnine 2022"/>
      <sheetName val="A8_Novac"/>
      <sheetName val="A8_Novac 2022"/>
      <sheetName val="A9_PoslovniUdjeli"/>
      <sheetName val="A9_PoslovniUdjeli 2022"/>
      <sheetName val="A10_Zajmovi"/>
      <sheetName val="A10_Zajmovi 2022"/>
      <sheetName val="A11-OstalaImovina"/>
      <sheetName val="A11-OstalaImovina 2022"/>
      <sheetName val="MOD-VU OMO"/>
      <sheetName val="MOD-VU OMO 2022"/>
      <sheetName val="MOD-VU OMO 2022_EUR"/>
      <sheetName val="MOD-VU DMO"/>
      <sheetName val="MOD-VU DMO 2022"/>
      <sheetName val="MOD-VU DMO 2022_EUR"/>
      <sheetName val="MOD-VU DP"/>
      <sheetName val="MOD-VU DP 2022"/>
      <sheetName val="MOD-VU DP 2022_EUR"/>
      <sheetName val="MOD-ISD IP"/>
      <sheetName val="MOD-ISD IP 2022"/>
      <sheetName val="MOD-PU IP"/>
      <sheetName val="MOD-PU IP 2022"/>
      <sheetName val="MOD-PU IP 2022_EUR"/>
      <sheetName val="MOD-NKU"/>
      <sheetName val="MOD-VOM"/>
      <sheetName val="MOD-VOM 2022"/>
      <sheetName val="MOD-VOM 2022_EUR"/>
      <sheetName val="LEGENDA"/>
      <sheetName val="MOD-IN"/>
      <sheetName val="MOD-IN 2022"/>
      <sheetName val="MOD-IN 2022_EUR"/>
      <sheetName val="002_02"/>
      <sheetName val="003_01"/>
      <sheetName val="004"/>
      <sheetName val="004_01"/>
      <sheetName val="005"/>
      <sheetName val="007"/>
      <sheetName val="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2">
          <cell r="A2" t="str">
            <v>OMO</v>
          </cell>
          <cell r="D2" t="str">
            <v>DVP-Državne, središnjih banaka i javnih međunarodnih tijela</v>
          </cell>
          <cell r="E2" t="str">
            <v>HTM</v>
          </cell>
        </row>
        <row r="3">
          <cell r="A3" t="str">
            <v>DMO - ODMF i JUO</v>
          </cell>
          <cell r="D3" t="str">
            <v>DVP-Municipalne</v>
          </cell>
          <cell r="E3" t="str">
            <v>AFS</v>
          </cell>
        </row>
        <row r="4">
          <cell r="A4" t="str">
            <v>DMO - ZDMF</v>
          </cell>
          <cell r="D4" t="str">
            <v>DVP-Korporativne</v>
          </cell>
          <cell r="E4" t="str">
            <v>HFT</v>
          </cell>
        </row>
        <row r="5">
          <cell r="A5" t="str">
            <v>DP</v>
          </cell>
          <cell r="D5" t="str">
            <v>Instrumenti tržišta novca - Trezorski zapis</v>
          </cell>
          <cell r="E5" t="str">
            <v>L&amp;R</v>
          </cell>
        </row>
        <row r="6">
          <cell r="A6" t="str">
            <v>KOS</v>
          </cell>
          <cell r="D6" t="str">
            <v>Instrumenti tržišta novca - Komercijalni zapis</v>
          </cell>
          <cell r="E6" t="str">
            <v>Ne klasificira se</v>
          </cell>
        </row>
        <row r="7">
          <cell r="A7" t="str">
            <v>IP OMO</v>
          </cell>
          <cell r="D7" t="str">
            <v>Instrumenti tržišta novca - Blagajnički zapis</v>
          </cell>
        </row>
        <row r="8">
          <cell r="A8" t="str">
            <v>IP DMO-ODMF i JUO</v>
          </cell>
          <cell r="D8" t="str">
            <v>Instrumenti tržišta novca - Certifikat o depozitu</v>
          </cell>
        </row>
        <row r="9">
          <cell r="A9" t="str">
            <v>IP DMO-ZDMF</v>
          </cell>
          <cell r="D9" t="str">
            <v>Instrumenti tržišta novca - Ostalo</v>
          </cell>
        </row>
        <row r="10">
          <cell r="A10" t="str">
            <v>KOS ostalo</v>
          </cell>
          <cell r="D10" t="str">
            <v>Investicijski fond - UCITS</v>
          </cell>
        </row>
        <row r="11">
          <cell r="D11" t="str">
            <v>Investicijski fond - Otvoreni AIF s javnom ponudom</v>
          </cell>
        </row>
        <row r="12">
          <cell r="D12" t="str">
            <v>Investicijski fond - Otvoreni AIF s privatnom ponudom</v>
          </cell>
        </row>
        <row r="13">
          <cell r="D13" t="str">
            <v>Investicijski fond - OIF s javnom ponudom (treće zemlje)</v>
          </cell>
        </row>
        <row r="14">
          <cell r="D14" t="str">
            <v>Dionice - dioničko društvo</v>
          </cell>
        </row>
        <row r="15">
          <cell r="D15" t="str">
            <v>Dionice - AIF</v>
          </cell>
        </row>
        <row r="16">
          <cell r="D16" t="str">
            <v>Poslovni udjeli - društvo s ograničenom odgovornošću</v>
          </cell>
        </row>
        <row r="17">
          <cell r="D17" t="str">
            <v>Poslovni udjeli - AIF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rasci"/>
      <sheetName val="OBRASCI 2023"/>
      <sheetName val="LEGENDA"/>
      <sheetName val="MOD-IFPpp 2023 EUR"/>
      <sheetName val="MOD-IFP 2023 EUR"/>
      <sheetName val="MOD-ISDpp 2023_EUR "/>
      <sheetName val="MOD-ISD 2023 EUR"/>
      <sheetName val="MOD-INTi 2023 EUR"/>
      <sheetName val="MOD-IPK 2023 EUR"/>
      <sheetName val="MOD-RD(G) 2023 EUR"/>
      <sheetName val="MOD-NRD(G) 2023_EUR"/>
      <sheetName val="MOD-MP 2023"/>
      <sheetName val="MOD-BKU 2023"/>
      <sheetName val="MOD-BK(N)U 2023"/>
      <sheetName val="MOD-VOM 2023 EUR"/>
      <sheetName val="MOD-IN 2023 EUR"/>
      <sheetName val="IK-MOD 2023 EUR"/>
      <sheetName val="GS-MOD 2023"/>
      <sheetName val="AK-MOD 2023 EUR"/>
      <sheetName val="MOD-PU OMO 2023 EUR"/>
      <sheetName val="MOD-PU DMO 2023 EUR"/>
      <sheetName val="MOD-PU DP 2023 EUR"/>
      <sheetName val="MOD-PU KOS 2023 EUR"/>
      <sheetName val="analitika"/>
      <sheetName val="A1_DugDužVP 2023 EUR"/>
      <sheetName val="A2_InsTržNovca 2023 EUR"/>
      <sheetName val="A3_Dionice 2023 EUR"/>
      <sheetName val="A4_UdjeliIF 2023 EUR"/>
      <sheetName val="A5_Depoziti 2023 EUR"/>
      <sheetName val="A6_IzvedeniFI 2023 EUR"/>
      <sheetName val="A7_Nekretnine 2023 EUR"/>
      <sheetName val="A8_Novac 2023 EUR"/>
      <sheetName val="A9_PoslovniUdjeli 2023 EUR"/>
      <sheetName val="A10_Zajmovi 2023 EUR"/>
      <sheetName val="A11-OstalaImovina 2023 EUR"/>
      <sheetName val="MOD-VU OMO 2023_EUR"/>
      <sheetName val="MOD-VU DMO 2023_EUR"/>
      <sheetName val="MOD-VU DP 2023_EUR"/>
      <sheetName val="MOD-IP 2023_EUR"/>
      <sheetName val="MOD-IP 2023_EUR _"/>
      <sheetName val="MOD-PU IP 2023_EUR"/>
      <sheetName val="ISP-MOD 2023 EUR"/>
      <sheetName val="IDS-MOD 2023 EUR"/>
      <sheetName val="IDS-LI-MOD 2023 EUR"/>
      <sheetName val="TP_MM-MOD"/>
      <sheetName val="TD-MOD"/>
      <sheetName val="ICSM-MOD"/>
    </sheetNames>
    <sheetDataSet>
      <sheetData sheetId="0"/>
      <sheetData sheetId="1"/>
      <sheetData sheetId="2">
        <row r="2">
          <cell r="A2" t="str">
            <v>OMO</v>
          </cell>
          <cell r="D2" t="str">
            <v>DVP-Državne, središnjih banaka i javnih međunarodnih tijela</v>
          </cell>
          <cell r="E2" t="str">
            <v>AMT</v>
          </cell>
        </row>
        <row r="3">
          <cell r="A3" t="str">
            <v>DMO - ODMF i JUO</v>
          </cell>
          <cell r="D3" t="str">
            <v>DVP-Municipalne</v>
          </cell>
          <cell r="E3" t="str">
            <v>OSD</v>
          </cell>
        </row>
        <row r="4">
          <cell r="A4" t="str">
            <v>DMO - ZDMF</v>
          </cell>
          <cell r="D4" t="str">
            <v>DVP-Korporativne</v>
          </cell>
          <cell r="E4" t="str">
            <v>HFT</v>
          </cell>
        </row>
        <row r="5">
          <cell r="A5" t="str">
            <v>DP</v>
          </cell>
          <cell r="D5" t="str">
            <v>Instrumenti tržišta novca - Trezorski zapis</v>
          </cell>
          <cell r="E5" t="str">
            <v>Ne klasificira se</v>
          </cell>
        </row>
        <row r="6">
          <cell r="A6" t="str">
            <v>KOS</v>
          </cell>
          <cell r="D6" t="str">
            <v>Instrumenti tržišta novca - Komercijalni zapis</v>
          </cell>
        </row>
        <row r="7">
          <cell r="A7" t="str">
            <v>IP OMO</v>
          </cell>
          <cell r="D7" t="str">
            <v>Instrumenti tržišta novca - Blagajnički zapis</v>
          </cell>
        </row>
        <row r="8">
          <cell r="A8" t="str">
            <v>IP DMO-ODMF i JUO</v>
          </cell>
          <cell r="D8" t="str">
            <v>Instrumenti tržišta novca - Certifikat o depozitu</v>
          </cell>
        </row>
        <row r="9">
          <cell r="A9" t="str">
            <v>IP DMO-ZDMF</v>
          </cell>
          <cell r="D9" t="str">
            <v>Instrumenti tržišta novca - Ostalo</v>
          </cell>
        </row>
        <row r="10">
          <cell r="A10" t="str">
            <v>KOS ostalo</v>
          </cell>
          <cell r="D10" t="str">
            <v>Investicijski fond - UCITS</v>
          </cell>
        </row>
        <row r="11">
          <cell r="D11" t="str">
            <v>Investicijski fond - Otvoreni AIF s javnom ponudom</v>
          </cell>
        </row>
        <row r="12">
          <cell r="D12" t="str">
            <v>Investicijski fond - Otvoreni AIF s privatnom ponudom</v>
          </cell>
        </row>
        <row r="13">
          <cell r="D13" t="str">
            <v>Investicijski fond - OIF s javnom ponudom (treće zemlje)</v>
          </cell>
        </row>
        <row r="14">
          <cell r="D14" t="str">
            <v>Dionice - dioničko društvo</v>
          </cell>
        </row>
        <row r="15">
          <cell r="D15" t="str">
            <v>Dionice - AIF</v>
          </cell>
        </row>
        <row r="16">
          <cell r="D16" t="str">
            <v>Poslovni udjeli - društvo s ograničenom odgovornošću</v>
          </cell>
        </row>
        <row r="17">
          <cell r="D17" t="str">
            <v>Poslovni udjeli - AIF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rasci"/>
      <sheetName val="OBRASCI 2023"/>
      <sheetName val="LEGENDA"/>
      <sheetName val="MOD-IFPpp 2023 EUR"/>
      <sheetName val="MOD-IFP 2023 EUR"/>
      <sheetName val="MOD-ISDpp 2023_EUR "/>
      <sheetName val="MOD-ISD 2023 EUR"/>
      <sheetName val="MOD-INTi 2023 EUR"/>
      <sheetName val="MOD-IPK 2023 EUR"/>
      <sheetName val="MOD-RD(G) 2023 EUR"/>
      <sheetName val="MOD-NRD(G) 2023_EUR"/>
      <sheetName val="MOD-MP 2023"/>
      <sheetName val="MOD-BKU 2023"/>
      <sheetName val="MOD-BK(N)U 2023"/>
      <sheetName val="MOD-VOM 2023 EUR"/>
      <sheetName val="MOD-IN 2023 EUR"/>
      <sheetName val="IK-MOD 2023 EUR"/>
      <sheetName val="GS-MOD 2023"/>
      <sheetName val="AK-MOD 2023 EUR"/>
      <sheetName val="MOD-PU OMO 2023 EUR"/>
      <sheetName val="MOD-PU DMO 2023 EUR"/>
      <sheetName val="MOD-PU DP 2023 EUR"/>
      <sheetName val="MOD-PU KOS 2023 EUR"/>
      <sheetName val="analitika"/>
      <sheetName val="A1_DugDužVP 2023 EUR"/>
      <sheetName val="A2_InsTržNovca 2023 EUR"/>
      <sheetName val="A3_Dionice 2023 EUR"/>
      <sheetName val="A4_UdjeliIF 2023 EUR"/>
      <sheetName val="A5_Depoziti 2023 EUR"/>
      <sheetName val="A6_IzvedeniFI 2023 EUR"/>
      <sheetName val="A7_Nekretnine 2023 EUR"/>
      <sheetName val="A8_Novac 2023 EUR"/>
      <sheetName val="A9_PoslovniUdjeli 2023 EUR"/>
      <sheetName val="A10_Zajmovi 2023 EUR"/>
      <sheetName val="A11-OstalaImovina 2023 EUR"/>
      <sheetName val="MOD-VU OMO 2023_EUR"/>
      <sheetName val="MOD-VU DMO 2023_EUR"/>
      <sheetName val="MOD-VU DP 2023_EUR"/>
      <sheetName val="MOD-IP 2023_EUR"/>
      <sheetName val="MOD-IP 2023_EUR _"/>
      <sheetName val="MOD-PU IP 2023_EUR"/>
      <sheetName val="ISP-MOD 2023 EUR"/>
      <sheetName val="IDS-MOD 2023 EUR"/>
      <sheetName val="IDS-LI-MOD 2023 EUR"/>
      <sheetName val="TP_MM-MOD"/>
      <sheetName val="TD-MOD"/>
      <sheetName val="ICSM-MOD"/>
    </sheetNames>
    <sheetDataSet>
      <sheetData sheetId="0"/>
      <sheetData sheetId="1"/>
      <sheetData sheetId="2">
        <row r="2">
          <cell r="A2" t="str">
            <v>OMO</v>
          </cell>
          <cell r="D2" t="str">
            <v>DVP-Državne, središnjih banaka i javnih međunarodnih tijela</v>
          </cell>
          <cell r="E2" t="str">
            <v>AMT</v>
          </cell>
        </row>
        <row r="3">
          <cell r="A3" t="str">
            <v>DMO - ODMF i JUO</v>
          </cell>
          <cell r="D3" t="str">
            <v>DVP-Municipalne</v>
          </cell>
          <cell r="E3" t="str">
            <v>OSD</v>
          </cell>
        </row>
        <row r="4">
          <cell r="A4" t="str">
            <v>DMO - ZDMF</v>
          </cell>
          <cell r="D4" t="str">
            <v>DVP-Korporativne</v>
          </cell>
          <cell r="E4" t="str">
            <v>HFT</v>
          </cell>
        </row>
        <row r="5">
          <cell r="A5" t="str">
            <v>DP</v>
          </cell>
          <cell r="D5" t="str">
            <v>Instrumenti tržišta novca - Trezorski zapis</v>
          </cell>
          <cell r="E5" t="str">
            <v>Ne klasificira se</v>
          </cell>
        </row>
        <row r="6">
          <cell r="A6" t="str">
            <v>KOS</v>
          </cell>
          <cell r="D6" t="str">
            <v>Instrumenti tržišta novca - Komercijalni zapis</v>
          </cell>
        </row>
        <row r="7">
          <cell r="A7" t="str">
            <v>IP OMO</v>
          </cell>
          <cell r="D7" t="str">
            <v>Instrumenti tržišta novca - Blagajnički zapis</v>
          </cell>
        </row>
        <row r="8">
          <cell r="A8" t="str">
            <v>IP DMO-ODMF i JUO</v>
          </cell>
          <cell r="D8" t="str">
            <v>Instrumenti tržišta novca - Certifikat o depozitu</v>
          </cell>
        </row>
        <row r="9">
          <cell r="A9" t="str">
            <v>IP DMO-ZDMF</v>
          </cell>
          <cell r="D9" t="str">
            <v>Instrumenti tržišta novca - Ostalo</v>
          </cell>
        </row>
        <row r="10">
          <cell r="A10" t="str">
            <v>KOS ostalo</v>
          </cell>
          <cell r="D10" t="str">
            <v>Investicijski fond - UCITS</v>
          </cell>
        </row>
        <row r="11">
          <cell r="D11" t="str">
            <v>Investicijski fond - Otvoreni AIF s javnom ponudom</v>
          </cell>
        </row>
        <row r="12">
          <cell r="D12" t="str">
            <v>Investicijski fond - Otvoreni AIF s privatnom ponudom</v>
          </cell>
        </row>
        <row r="13">
          <cell r="D13" t="str">
            <v>Investicijski fond - OIF s javnom ponudom (treće zemlje)</v>
          </cell>
        </row>
        <row r="14">
          <cell r="D14" t="str">
            <v>Dionice - dioničko društvo</v>
          </cell>
        </row>
        <row r="15">
          <cell r="D15" t="str">
            <v>Dionice - AIF</v>
          </cell>
        </row>
        <row r="16">
          <cell r="D16" t="str">
            <v>Poslovni udjeli - društvo s ograničenom odgovornošću</v>
          </cell>
        </row>
        <row r="17">
          <cell r="D17" t="str">
            <v>Poslovni udjeli - AIF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Naslovnica"/>
      <sheetName val="MOD-IFP "/>
      <sheetName val="MOD-ISD "/>
      <sheetName val="MOD-INTi"/>
      <sheetName val="MOD-IPK"/>
      <sheetName val="MOD-IFPpp"/>
      <sheetName val="MOD-ISDpp"/>
      <sheetName val="MOD-NRD(G)"/>
      <sheetName val="MOD-RD(G)"/>
      <sheetName val="MOD-MP"/>
      <sheetName val="MOD-BK(N)U"/>
      <sheetName val="MOD-VOM"/>
      <sheetName val="ISP-MOD"/>
      <sheetName val="IDS-MOD"/>
      <sheetName val="IDS-LI-MOD"/>
      <sheetName val="TP_MM-MOD"/>
      <sheetName val="TD-MOD"/>
      <sheetName val="ICSM-MOD"/>
      <sheetName val="IK-MOD"/>
      <sheetName val="GS-MOD"/>
      <sheetName val="AK-MOD"/>
      <sheetName val="MOD-IP"/>
      <sheetName val="Liste_2025"/>
      <sheetName val="MOD-PU OMO"/>
      <sheetName val="MOD-PU DMO"/>
      <sheetName val="MOD-PU DP"/>
      <sheetName val="MOD-PU KOS"/>
      <sheetName val="A1_DugDužVP"/>
      <sheetName val="A2_InsTržNovca"/>
      <sheetName val="A3_Dionice"/>
      <sheetName val="A4_UdjeliIF"/>
      <sheetName val="A5_Depoziti"/>
      <sheetName val="A6_IzvedeniFI"/>
      <sheetName val="A7_Nekretnine"/>
      <sheetName val="A8_Novac"/>
      <sheetName val="A9_PoslovniUdjeli"/>
      <sheetName val="A10_Zajmovi"/>
      <sheetName val="A11_OstalaImovina"/>
      <sheetName val="A12_IF TransparentniPristup"/>
      <sheetName val="MOD-VU OMO"/>
      <sheetName val="MOD-VU DMO"/>
      <sheetName val="MOD-VU DP"/>
      <sheetName val="MOD-RU OMO"/>
      <sheetName val="MOD-RU DMO"/>
    </sheetNames>
    <sheetDataSet>
      <sheetData sheetId="0">
        <row r="2">
          <cell r="A2" t="str">
            <v>OMO</v>
          </cell>
          <cell r="E2" t="str">
            <v>AMT</v>
          </cell>
          <cell r="J2" t="str">
            <v>Zadnja cijena trgovanja</v>
          </cell>
        </row>
        <row r="3">
          <cell r="A3" t="str">
            <v>DMO - ODMF i JUO</v>
          </cell>
          <cell r="E3" t="str">
            <v>OSD</v>
          </cell>
          <cell r="J3" t="str">
            <v>Prosječna ponderirana cijena</v>
          </cell>
        </row>
        <row r="4">
          <cell r="A4" t="str">
            <v>DMO - ZDMF</v>
          </cell>
          <cell r="E4" t="str">
            <v>HFT</v>
          </cell>
          <cell r="J4" t="str">
            <v>Ostale cijene</v>
          </cell>
        </row>
        <row r="5">
          <cell r="A5" t="str">
            <v>DP</v>
          </cell>
          <cell r="D5" t="str">
            <v>Instrumenti tržišta novca - Trezorski zapis</v>
          </cell>
          <cell r="E5" t="str">
            <v>Ne klasificira se</v>
          </cell>
          <cell r="J5" t="str">
            <v>Tehnika procjene</v>
          </cell>
        </row>
        <row r="6">
          <cell r="A6" t="str">
            <v>KOS</v>
          </cell>
          <cell r="D6" t="str">
            <v>Instrumenti tržišta novca - Komercijalni zapis</v>
          </cell>
          <cell r="J6" t="str">
            <v>Metoda amortiziranog troška</v>
          </cell>
        </row>
        <row r="7">
          <cell r="A7" t="str">
            <v>IP OMO</v>
          </cell>
          <cell r="D7" t="str">
            <v>Instrumenti tržišta novca - Blagajnički zapis</v>
          </cell>
          <cell r="J7" t="str">
            <v>Metoda udjela</v>
          </cell>
        </row>
        <row r="8">
          <cell r="A8" t="str">
            <v>IP DMO-ODMF i JUO</v>
          </cell>
          <cell r="D8" t="str">
            <v>Instrumenti tržišta novca - Certifikat o depozitu</v>
          </cell>
          <cell r="J8" t="str">
            <v>Metoda troška</v>
          </cell>
        </row>
        <row r="9">
          <cell r="A9" t="str">
            <v>IP DMO-ZDMF</v>
          </cell>
          <cell r="D9" t="str">
            <v>Instrumenti tržišta novca - Ostalo</v>
          </cell>
        </row>
        <row r="10">
          <cell r="A10" t="str">
            <v>KOS ostalo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Előlap"/>
      <sheetName val="Summary"/>
      <sheetName val="Reported_MABISZ"/>
      <sheetName val="Monotonity"/>
      <sheetName val="LimitMonitoring"/>
      <sheetName val="Input_table"/>
      <sheetName val="Termék"/>
      <sheetName val="TKM"/>
      <sheetName val="EIOPA"/>
    </sheetNames>
    <sheetDataSet>
      <sheetData sheetId="0"/>
      <sheetData sheetId="1"/>
      <sheetData sheetId="2">
        <row r="13">
          <cell r="C13">
            <v>0.03</v>
          </cell>
        </row>
      </sheetData>
      <sheetData sheetId="3"/>
      <sheetData sheetId="4"/>
      <sheetData sheetId="5">
        <row r="2">
          <cell r="BQ2" t="str">
            <v>UL</v>
          </cell>
        </row>
        <row r="3">
          <cell r="BQ3" t="str">
            <v>UL Pension</v>
          </cell>
        </row>
        <row r="4">
          <cell r="BQ4" t="str">
            <v>Traditional Pension</v>
          </cell>
        </row>
      </sheetData>
      <sheetData sheetId="6"/>
      <sheetData sheetId="7"/>
      <sheetData sheetId="8">
        <row r="6">
          <cell r="B6">
            <v>3.6102711532939778E-2</v>
          </cell>
        </row>
      </sheetData>
      <sheetData sheetId="9">
        <row r="4">
          <cell r="B4">
            <v>1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RDG_obvezna"/>
      <sheetName val="RDG_vrste"/>
      <sheetName val="RDG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_13"/>
      <sheetName val="sp252_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_1"/>
      <sheetName val="analitika pu2_2 "/>
      <sheetName val="analitika pu2_3"/>
      <sheetName val="analitika pu2_4"/>
      <sheetName val="analitika pu2_5"/>
      <sheetName val="analitika pu3_1"/>
      <sheetName val="analitika pu3_2"/>
      <sheetName val="likv"/>
      <sheetName val="FI ZO"/>
      <sheetName val="FI NO"/>
      <sheetName val="IUMP"/>
      <sheetName val="obrazlozenja"/>
      <sheetName val="zilmer"/>
      <sheetName val="TABLICA"/>
      <sheetName val="ispis"/>
      <sheetName val="starosna_struktura1"/>
      <sheetName val="GS_-_Z1"/>
      <sheetName val="GS_-_N1"/>
      <sheetName val="AK_ZO1"/>
      <sheetName val="AK_NO1"/>
      <sheetName val="IK_ZO1"/>
      <sheetName val="IK_NO1"/>
      <sheetName val="analitika_pu11"/>
      <sheetName val="analitika_pu2_11"/>
      <sheetName val="analitika_pu2_2_1"/>
      <sheetName val="analitika_pu2_31"/>
      <sheetName val="analitika_pu2_41"/>
      <sheetName val="analitika_pu2_51"/>
      <sheetName val="analitika_pu3_11"/>
      <sheetName val="analitika_pu3_21"/>
      <sheetName val="FI_ZO1"/>
      <sheetName val="FI_NO1"/>
      <sheetName val="starosna_struktura"/>
      <sheetName val="GS_-_Z"/>
      <sheetName val="GS_-_N"/>
      <sheetName val="AK_ZO"/>
      <sheetName val="AK_NO"/>
      <sheetName val="IK_ZO"/>
      <sheetName val="IK_NO"/>
      <sheetName val="analitika_pu1"/>
      <sheetName val="analitika_pu2_1"/>
      <sheetName val="analitika_pu2_2_"/>
      <sheetName val="analitika_pu2_3"/>
      <sheetName val="analitika_pu2_4"/>
      <sheetName val="analitika_pu2_5"/>
      <sheetName val="analitika_pu3_1"/>
      <sheetName val="analitika_pu3_2"/>
      <sheetName val="FI_ZO"/>
      <sheetName val="FI_NO"/>
      <sheetName val="starosna_struktura2"/>
      <sheetName val="GS_-_Z2"/>
      <sheetName val="GS_-_N2"/>
      <sheetName val="AK_ZO2"/>
      <sheetName val="AK_NO2"/>
      <sheetName val="IK_ZO2"/>
      <sheetName val="IK_NO2"/>
      <sheetName val="analitika_pu12"/>
      <sheetName val="analitika_pu2_12"/>
      <sheetName val="analitika_pu2_2_2"/>
      <sheetName val="analitika_pu2_32"/>
      <sheetName val="analitika_pu2_42"/>
      <sheetName val="analitika_pu2_52"/>
      <sheetName val="analitika_pu3_12"/>
      <sheetName val="analitika_pu3_22"/>
      <sheetName val="FI_ZO2"/>
      <sheetName val="FI_NO2"/>
      <sheetName val="starosna_struktura3"/>
      <sheetName val="GS_-_Z3"/>
      <sheetName val="GS_-_N3"/>
      <sheetName val="AK_ZO3"/>
      <sheetName val="AK_NO3"/>
      <sheetName val="IK_ZO3"/>
      <sheetName val="IK_NO3"/>
      <sheetName val="analitika_pu13"/>
      <sheetName val="analitika_pu2_13"/>
      <sheetName val="analitika_pu2_2_3"/>
      <sheetName val="analitika_pu2_33"/>
      <sheetName val="analitika_pu2_43"/>
      <sheetName val="analitika_pu2_53"/>
      <sheetName val="analitika_pu3_13"/>
      <sheetName val="analitika_pu3_23"/>
      <sheetName val="FI_ZO3"/>
      <sheetName val="FI_NO3"/>
    </sheetNames>
    <sheetDataSet>
      <sheetData sheetId="0" refreshError="1">
        <row r="7">
          <cell r="E7" t="str">
            <v>01.01.2009.- 31.12.2009.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RDG_obvezna"/>
      <sheetName val="RDG_vrste"/>
      <sheetName val="RDG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_13"/>
      <sheetName val="sp252_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_1"/>
      <sheetName val="analitika pu2_2 "/>
      <sheetName val="analitika pu2_3"/>
      <sheetName val="analitika pu2_4"/>
      <sheetName val="analitika pu2_5"/>
      <sheetName val="analitika pu3_1"/>
      <sheetName val="analitika pu3_2"/>
      <sheetName val="likv"/>
      <sheetName val="FI ZO"/>
      <sheetName val="FI NO"/>
      <sheetName val="IUMP"/>
      <sheetName val="obrazlozenja"/>
      <sheetName val="zilmer"/>
      <sheetName val="TABLICA"/>
      <sheetName val="ispis"/>
      <sheetName val="starosna_struktura1"/>
      <sheetName val="GS_-_Z1"/>
      <sheetName val="GS_-_N1"/>
      <sheetName val="AK_ZO1"/>
      <sheetName val="AK_NO1"/>
      <sheetName val="IK_ZO1"/>
      <sheetName val="IK_NO1"/>
      <sheetName val="analitika_pu11"/>
      <sheetName val="analitika_pu2_11"/>
      <sheetName val="analitika_pu2_2_1"/>
      <sheetName val="analitika_pu2_31"/>
      <sheetName val="analitika_pu2_41"/>
      <sheetName val="analitika_pu2_51"/>
      <sheetName val="analitika_pu3_11"/>
      <sheetName val="analitika_pu3_21"/>
      <sheetName val="FI_ZO1"/>
      <sheetName val="FI_NO1"/>
      <sheetName val="starosna_struktura"/>
      <sheetName val="GS_-_Z"/>
      <sheetName val="GS_-_N"/>
      <sheetName val="AK_ZO"/>
      <sheetName val="AK_NO"/>
      <sheetName val="IK_ZO"/>
      <sheetName val="IK_NO"/>
      <sheetName val="analitika_pu1"/>
      <sheetName val="analitika_pu2_1"/>
      <sheetName val="analitika_pu2_2_"/>
      <sheetName val="analitika_pu2_3"/>
      <sheetName val="analitika_pu2_4"/>
      <sheetName val="analitika_pu2_5"/>
      <sheetName val="analitika_pu3_1"/>
      <sheetName val="analitika_pu3_2"/>
      <sheetName val="FI_ZO"/>
      <sheetName val="FI_NO"/>
      <sheetName val="starosna_struktura2"/>
      <sheetName val="GS_-_Z2"/>
      <sheetName val="GS_-_N2"/>
      <sheetName val="AK_ZO2"/>
      <sheetName val="AK_NO2"/>
      <sheetName val="IK_ZO2"/>
      <sheetName val="IK_NO2"/>
      <sheetName val="analitika_pu12"/>
      <sheetName val="analitika_pu2_12"/>
      <sheetName val="analitika_pu2_2_2"/>
      <sheetName val="analitika_pu2_32"/>
      <sheetName val="analitika_pu2_42"/>
      <sheetName val="analitika_pu2_52"/>
      <sheetName val="analitika_pu3_12"/>
      <sheetName val="analitika_pu3_22"/>
      <sheetName val="FI_ZO2"/>
      <sheetName val="FI_NO2"/>
      <sheetName val="starosna_struktura3"/>
      <sheetName val="GS_-_Z3"/>
      <sheetName val="GS_-_N3"/>
      <sheetName val="AK_ZO3"/>
      <sheetName val="AK_NO3"/>
      <sheetName val="IK_ZO3"/>
      <sheetName val="IK_NO3"/>
      <sheetName val="analitika_pu13"/>
      <sheetName val="analitika_pu2_13"/>
      <sheetName val="analitika_pu2_2_3"/>
      <sheetName val="analitika_pu2_33"/>
      <sheetName val="analitika_pu2_43"/>
      <sheetName val="analitika_pu2_53"/>
      <sheetName val="analitika_pu3_13"/>
      <sheetName val="analitika_pu3_23"/>
      <sheetName val="FI_ZO3"/>
      <sheetName val="FI_NO3"/>
      <sheetName val="starosna_struktura5"/>
      <sheetName val="GS_-_Z5"/>
      <sheetName val="GS_-_N5"/>
      <sheetName val="AK_ZO5"/>
      <sheetName val="AK_NO5"/>
      <sheetName val="IK_ZO5"/>
      <sheetName val="IK_NO5"/>
      <sheetName val="analitika_pu15"/>
      <sheetName val="analitika_pu2_15"/>
      <sheetName val="analitika_pu2_2_5"/>
      <sheetName val="analitika_pu2_35"/>
      <sheetName val="analitika_pu2_45"/>
      <sheetName val="analitika_pu2_55"/>
      <sheetName val="analitika_pu3_15"/>
      <sheetName val="analitika_pu3_25"/>
      <sheetName val="FI_ZO5"/>
      <sheetName val="FI_NO5"/>
      <sheetName val="starosna_struktura4"/>
      <sheetName val="GS_-_Z4"/>
      <sheetName val="GS_-_N4"/>
      <sheetName val="AK_ZO4"/>
      <sheetName val="AK_NO4"/>
      <sheetName val="IK_ZO4"/>
      <sheetName val="IK_NO4"/>
      <sheetName val="analitika_pu14"/>
      <sheetName val="analitika_pu2_14"/>
      <sheetName val="analitika_pu2_2_4"/>
      <sheetName val="analitika_pu2_34"/>
      <sheetName val="analitika_pu2_44"/>
      <sheetName val="analitika_pu2_54"/>
      <sheetName val="analitika_pu3_14"/>
      <sheetName val="analitika_pu3_24"/>
      <sheetName val="FI_ZO4"/>
      <sheetName val="FI_NO4"/>
      <sheetName val="starosna_struktura6"/>
      <sheetName val="GS_-_Z6"/>
      <sheetName val="GS_-_N6"/>
      <sheetName val="AK_ZO6"/>
      <sheetName val="AK_NO6"/>
      <sheetName val="IK_ZO6"/>
      <sheetName val="IK_NO6"/>
      <sheetName val="analitika_pu16"/>
      <sheetName val="analitika_pu2_16"/>
      <sheetName val="analitika_pu2_2_6"/>
      <sheetName val="analitika_pu2_36"/>
      <sheetName val="analitika_pu2_46"/>
      <sheetName val="analitika_pu2_56"/>
      <sheetName val="analitika_pu3_16"/>
      <sheetName val="analitika_pu3_26"/>
      <sheetName val="FI_ZO6"/>
      <sheetName val="FI_NO6"/>
      <sheetName val="starosna_struktura7"/>
      <sheetName val="GS_-_Z7"/>
      <sheetName val="GS_-_N7"/>
      <sheetName val="AK_ZO7"/>
      <sheetName val="AK_NO7"/>
      <sheetName val="IK_ZO7"/>
      <sheetName val="IK_NO7"/>
      <sheetName val="analitika_pu17"/>
      <sheetName val="analitika_pu2_17"/>
      <sheetName val="analitika_pu2_2_7"/>
      <sheetName val="analitika_pu2_37"/>
      <sheetName val="analitika_pu2_47"/>
      <sheetName val="analitika_pu2_57"/>
      <sheetName val="analitika_pu3_17"/>
      <sheetName val="analitika_pu3_27"/>
      <sheetName val="FI_ZO7"/>
      <sheetName val="FI_NO7"/>
      <sheetName val="starosna_struktura8"/>
      <sheetName val="GS_-_Z8"/>
      <sheetName val="GS_-_N8"/>
      <sheetName val="AK_ZO8"/>
      <sheetName val="AK_NO8"/>
      <sheetName val="IK_ZO8"/>
      <sheetName val="IK_NO8"/>
      <sheetName val="analitika_pu18"/>
      <sheetName val="analitika_pu2_18"/>
      <sheetName val="analitika_pu2_2_8"/>
      <sheetName val="analitika_pu2_38"/>
      <sheetName val="analitika_pu2_48"/>
      <sheetName val="analitika_pu2_58"/>
      <sheetName val="analitika_pu3_18"/>
      <sheetName val="analitika_pu3_28"/>
      <sheetName val="FI_ZO8"/>
      <sheetName val="FI_NO8"/>
      <sheetName val="starosna_struktura9"/>
      <sheetName val="GS_-_Z9"/>
      <sheetName val="GS_-_N9"/>
      <sheetName val="AK_ZO9"/>
      <sheetName val="AK_NO9"/>
      <sheetName val="IK_ZO9"/>
      <sheetName val="IK_NO9"/>
      <sheetName val="analitika_pu19"/>
      <sheetName val="analitika_pu2_19"/>
      <sheetName val="analitika_pu2_2_9"/>
      <sheetName val="analitika_pu2_39"/>
      <sheetName val="analitika_pu2_49"/>
      <sheetName val="analitika_pu2_59"/>
      <sheetName val="analitika_pu3_19"/>
      <sheetName val="analitika_pu3_29"/>
      <sheetName val="FI_ZO9"/>
      <sheetName val="FI_NO9"/>
    </sheetNames>
    <sheetDataSet>
      <sheetData sheetId="0" refreshError="1">
        <row r="7">
          <cell r="E7" t="str">
            <v>01.01.2009.- 31.12.2009.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RDG_obvezna"/>
      <sheetName val="RDG_vrste"/>
      <sheetName val="RDG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_13"/>
      <sheetName val="sp252_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_1"/>
      <sheetName val="analitika pu2_2 "/>
      <sheetName val="analitika pu2_3"/>
      <sheetName val="analitika pu2_4"/>
      <sheetName val="analitika pu2_5"/>
      <sheetName val="analitika pu3_1"/>
      <sheetName val="analitika pu3_2"/>
      <sheetName val="likv"/>
      <sheetName val="FI ZO"/>
      <sheetName val="FI NO"/>
      <sheetName val="IUMP"/>
      <sheetName val="obrazlozenja"/>
      <sheetName val="zilmer"/>
      <sheetName val="TABLICA"/>
      <sheetName val="ispis"/>
    </sheetNames>
    <sheetDataSet>
      <sheetData sheetId="0" refreshError="1">
        <row r="7">
          <cell r="E7" t="str">
            <v>01.01.2009.- 31.12.2009.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UL"/>
      <sheetName val="IUN"/>
      <sheetName val="IN-VU"/>
      <sheetName val="IUN-Z"/>
      <sheetName val="Sheet1"/>
    </sheetNames>
    <sheetDataSet>
      <sheetData sheetId="0"/>
      <sheetData sheetId="1"/>
      <sheetData sheetId="2"/>
      <sheetData sheetId="3"/>
      <sheetData sheetId="4">
        <row r="3">
          <cell r="B3" t="str">
            <v>stambena</v>
          </cell>
        </row>
        <row r="4">
          <cell r="B4" t="str">
            <v>uredska</v>
          </cell>
        </row>
        <row r="5">
          <cell r="B5" t="str">
            <v>stambeno poslovna</v>
          </cell>
        </row>
        <row r="6">
          <cell r="B6" t="str">
            <v>lokal (ulični prostor)</v>
          </cell>
        </row>
        <row r="7">
          <cell r="B7" t="str">
            <v>skladišni prostor</v>
          </cell>
        </row>
        <row r="8">
          <cell r="B8" t="str">
            <v>stanica za tehnički pregled</v>
          </cell>
        </row>
        <row r="9">
          <cell r="B9" t="str">
            <v>hotel</v>
          </cell>
        </row>
        <row r="10">
          <cell r="B10" t="str">
            <v>apartman</v>
          </cell>
        </row>
        <row r="11">
          <cell r="B11" t="str">
            <v>građevinsko zemljište</v>
          </cell>
        </row>
        <row r="12">
          <cell r="B12" t="str">
            <v>poljoprivredno zemljište</v>
          </cell>
        </row>
        <row r="13">
          <cell r="B13" t="str">
            <v>ostalo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Link to Use Cases"/>
      <sheetName val="Explanation"/>
      <sheetName val="Input &amp; Interim Calc at IR"/>
      <sheetName val="Input &amp; Interim Calc at SM LIC"/>
      <sheetName val="Input &amp; Interim Calc at SM LRC"/>
      <sheetName val="Movement Analysis"/>
      <sheetName val="Output &amp; Postings_revised"/>
      <sheetName val="Reserves calc"/>
      <sheetName val="Mortality"/>
      <sheetName val="Output &amp; Postings"/>
      <sheetName val="Output"/>
      <sheetName val="BalanceSheet - P&amp;L"/>
      <sheetName val="Example"/>
      <sheetName val="Posting Template GMM"/>
      <sheetName val="Subledger Accounts example"/>
      <sheetName val="General Ledger Accounts example"/>
      <sheetName val="FPSL Posting Data"/>
      <sheetName val="FPSL Posting Data_1"/>
    </sheetNames>
    <sheetDataSet>
      <sheetData sheetId="0"/>
      <sheetData sheetId="1"/>
      <sheetData sheetId="2"/>
      <sheetData sheetId="3">
        <row r="127">
          <cell r="AS127">
            <v>-7.3077955047744814</v>
          </cell>
        </row>
      </sheetData>
      <sheetData sheetId="4"/>
      <sheetData sheetId="5"/>
      <sheetData sheetId="6"/>
      <sheetData sheetId="7"/>
      <sheetData sheetId="8">
        <row r="8">
          <cell r="B8">
            <v>0.04</v>
          </cell>
        </row>
        <row r="9">
          <cell r="B9">
            <v>0.02</v>
          </cell>
        </row>
        <row r="10">
          <cell r="B10">
            <v>3.0000000000000001E-3</v>
          </cell>
        </row>
        <row r="13">
          <cell r="B13">
            <v>0.90565371231559755</v>
          </cell>
        </row>
        <row r="14">
          <cell r="B14">
            <v>9.5289750561246223</v>
          </cell>
        </row>
        <row r="16">
          <cell r="B16">
            <v>11502.368341914829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UL"/>
      <sheetName val="IUN"/>
      <sheetName val="IN-VU"/>
      <sheetName val="IUN-Z"/>
      <sheetName val="Sheet1"/>
    </sheetNames>
    <sheetDataSet>
      <sheetData sheetId="0"/>
      <sheetData sheetId="1"/>
      <sheetData sheetId="2"/>
      <sheetData sheetId="3"/>
      <sheetData sheetId="4">
        <row r="3">
          <cell r="B3" t="str">
            <v>stambena</v>
          </cell>
        </row>
        <row r="4">
          <cell r="B4" t="str">
            <v>uredska</v>
          </cell>
        </row>
        <row r="5">
          <cell r="B5" t="str">
            <v>stambeno poslovna</v>
          </cell>
        </row>
        <row r="6">
          <cell r="B6" t="str">
            <v>lokal (ulični prostor)</v>
          </cell>
        </row>
        <row r="7">
          <cell r="B7" t="str">
            <v>skladišni prostor</v>
          </cell>
        </row>
        <row r="8">
          <cell r="B8" t="str">
            <v>stanica za tehnički pregled</v>
          </cell>
        </row>
        <row r="9">
          <cell r="B9" t="str">
            <v>hotel</v>
          </cell>
        </row>
        <row r="10">
          <cell r="B10" t="str">
            <v>apartman</v>
          </cell>
        </row>
        <row r="11">
          <cell r="B11" t="str">
            <v>građevinsko zemljište</v>
          </cell>
        </row>
        <row r="12">
          <cell r="B12" t="str">
            <v>poljoprivredno zemljište</v>
          </cell>
        </row>
        <row r="13">
          <cell r="B13" t="str">
            <v>ostalo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UL"/>
      <sheetName val="IUN"/>
      <sheetName val="IN-VU"/>
      <sheetName val="IUN-Z"/>
      <sheetName val="Sheet1"/>
    </sheetNames>
    <sheetDataSet>
      <sheetData sheetId="0"/>
      <sheetData sheetId="1"/>
      <sheetData sheetId="2"/>
      <sheetData sheetId="3"/>
      <sheetData sheetId="4">
        <row r="3">
          <cell r="B3" t="str">
            <v>stambena</v>
          </cell>
        </row>
        <row r="4">
          <cell r="B4" t="str">
            <v>uredska</v>
          </cell>
        </row>
        <row r="5">
          <cell r="B5" t="str">
            <v>stambeno poslovna</v>
          </cell>
        </row>
        <row r="6">
          <cell r="B6" t="str">
            <v>lokal (ulični prostor)</v>
          </cell>
        </row>
        <row r="7">
          <cell r="B7" t="str">
            <v>skladišni prostor</v>
          </cell>
        </row>
        <row r="8">
          <cell r="B8" t="str">
            <v>stanica za tehnički pregled</v>
          </cell>
        </row>
        <row r="9">
          <cell r="B9" t="str">
            <v>hotel</v>
          </cell>
        </row>
        <row r="10">
          <cell r="B10" t="str">
            <v>apartman</v>
          </cell>
        </row>
        <row r="11">
          <cell r="B11" t="str">
            <v>građevinsko zemljište</v>
          </cell>
        </row>
        <row r="12">
          <cell r="B12" t="str">
            <v>poljoprivredno zemljište</v>
          </cell>
        </row>
        <row r="13">
          <cell r="B13" t="str">
            <v>ostalo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Termék"/>
      <sheetName val="TKM"/>
      <sheetName val="EIOPA"/>
      <sheetName val="Mortality"/>
      <sheetName val="Scenarios"/>
      <sheetName val="masterFS"/>
    </sheetNames>
    <sheetDataSet>
      <sheetData sheetId="0"/>
      <sheetData sheetId="1">
        <row r="46">
          <cell r="E46">
            <v>0.9</v>
          </cell>
        </row>
      </sheetData>
      <sheetData sheetId="2">
        <row r="2">
          <cell r="S2">
            <v>0</v>
          </cell>
        </row>
      </sheetData>
      <sheetData sheetId="3">
        <row r="4">
          <cell r="B4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e"/>
      <sheetName val="Naslovnica"/>
      <sheetName val="MOD-IFP "/>
      <sheetName val="MOD-ISD "/>
      <sheetName val="MOD-INTi"/>
      <sheetName val="MOD-IPK"/>
      <sheetName val="MOD-IFPpp"/>
      <sheetName val="MOD-ISDpp"/>
      <sheetName val="MOD-NRD(G)"/>
      <sheetName val="MOD-RD(G)"/>
      <sheetName val="MOD-MP"/>
      <sheetName val="MOD-BK(N)U"/>
      <sheetName val="MOD-U(N)U-OMO"/>
      <sheetName val="MOD-VOM"/>
      <sheetName val="MOD-VOM-OMO"/>
      <sheetName val="ISP-MOD"/>
      <sheetName val="IDS-MOD"/>
      <sheetName val="IDS-LI-MOD"/>
      <sheetName val="TP_MM-MOD"/>
      <sheetName val="IK-MOD"/>
      <sheetName val="GS-MOD"/>
      <sheetName val="AK-MOD"/>
      <sheetName val="MOD-IP"/>
      <sheetName val="Liste_2025"/>
      <sheetName val="MOD-PU OMO"/>
      <sheetName val="MOD-PU DMO"/>
      <sheetName val="MOD-PU DP"/>
      <sheetName val="MOD-PU KOS"/>
      <sheetName val="A1_DugDužVP"/>
      <sheetName val="A2_InsTržNovca"/>
      <sheetName val="A3_Dionice"/>
      <sheetName val="A4_UdjeliIF"/>
      <sheetName val="A5_Depoziti"/>
      <sheetName val="A6_IzvedeniFI"/>
      <sheetName val="A7_Nekretnine"/>
      <sheetName val="A8_Novac"/>
      <sheetName val="A9_PoslovniUdjeli"/>
      <sheetName val="A10_Zajmovi"/>
      <sheetName val="A11_OstalaImovina"/>
      <sheetName val="A12_IF TransparentniPristup"/>
      <sheetName val="MOD-VU OMO"/>
      <sheetName val="MOD-VU DMO"/>
      <sheetName val="MOD-VU DP"/>
      <sheetName val="MOD-RU OMO"/>
      <sheetName val="MOD-RU DM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</sheetNames>
    <sheetDataSet>
      <sheetData sheetId="0" refreshError="1">
        <row r="5"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"/>
      <sheetName val="GS_-_Z"/>
      <sheetName val="GS_-_N"/>
      <sheetName val="AK_ZO"/>
      <sheetName val="AK_NO"/>
      <sheetName val="IK_ZO"/>
      <sheetName val="IK_NO"/>
    </sheetNames>
    <sheetDataSet>
      <sheetData sheetId="0" refreshError="1">
        <row r="5"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</sheetNames>
    <sheetDataSet>
      <sheetData sheetId="0" refreshError="1">
        <row r="5"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ku_FP2"/>
      <sheetName val="CF (GVV2, NZG)"/>
      <sheetName val="CF (GVV2, Ist 2018)"/>
      <sheetName val="CF (GVV2, Ende)"/>
      <sheetName val="CSM_LRC_Plausi"/>
      <sheetName val="SAP IA Buchungsvorlage "/>
      <sheetName val="Buchungssätze zu Funktionen"/>
      <sheetName val="Bilanz"/>
      <sheetName val="GuV"/>
      <sheetName val="CSM Fortschreibung"/>
      <sheetName val="Parameter"/>
      <sheetName val="Input"/>
      <sheetName val="Output"/>
      <sheetName val="Full-to-Delta"/>
      <sheetName val="Diskontierung_FD"/>
      <sheetName val="Aufzinsung"/>
      <sheetName val="ExperienceAdj"/>
      <sheetName val="Abgang Verträge"/>
      <sheetName val="Zugang Verträge"/>
      <sheetName val="Schätzänderung"/>
      <sheetName val="FX Effekte"/>
      <sheetName val="Auflösung"/>
      <sheetName val="Verlustkomponente"/>
      <sheetName val="Discount Rate Chang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>
            <v>762.46373558883499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L3" t="str">
            <v>Versicherung sonstiger Mittelzufluss</v>
          </cell>
          <cell r="O3" t="str">
            <v>Experience</v>
          </cell>
          <cell r="P3">
            <v>7</v>
          </cell>
        </row>
        <row r="4">
          <cell r="L4" t="str">
            <v>Versicherung Ausgaben und sonstiger Mittelabfluss</v>
          </cell>
          <cell r="O4" t="str">
            <v>Abgang</v>
          </cell>
          <cell r="P4">
            <v>6</v>
          </cell>
        </row>
        <row r="5">
          <cell r="L5" t="str">
            <v>Versicherung Direkte Akquisitionskosten</v>
          </cell>
          <cell r="O5" t="str">
            <v>Zugang</v>
          </cell>
          <cell r="P5">
            <v>5</v>
          </cell>
        </row>
        <row r="6">
          <cell r="L6" t="str">
            <v>Versicherung Provisionsrückforderung</v>
          </cell>
          <cell r="O6" t="str">
            <v>Schätzung1</v>
          </cell>
          <cell r="P6">
            <v>4</v>
          </cell>
        </row>
        <row r="7">
          <cell r="L7" t="str">
            <v>Versicherung Ermessensbonus</v>
          </cell>
          <cell r="O7" t="str">
            <v>Schätzung2</v>
          </cell>
          <cell r="P7">
            <v>3</v>
          </cell>
        </row>
        <row r="8">
          <cell r="L8" t="str">
            <v>Versicherung garantierte Leistung/Forderung</v>
          </cell>
          <cell r="O8" t="str">
            <v>Schätzung3</v>
          </cell>
          <cell r="P8">
            <v>2</v>
          </cell>
        </row>
        <row r="9">
          <cell r="L9" t="str">
            <v>Versicherung garantierte Verpflichtung</v>
          </cell>
          <cell r="O9" t="str">
            <v>Schätzung4</v>
          </cell>
          <cell r="P9">
            <v>1</v>
          </cell>
        </row>
        <row r="10">
          <cell r="L10" t="str">
            <v>Versicherung Risiko Ausfall Rückversicherer</v>
          </cell>
          <cell r="P10">
            <v>0</v>
          </cell>
        </row>
        <row r="11">
          <cell r="L11" t="str">
            <v>Versicherung Optionen</v>
          </cell>
        </row>
        <row r="12">
          <cell r="L12" t="str">
            <v>Versicherung Mittelfluss vor Deckungsbeginn</v>
          </cell>
        </row>
        <row r="13">
          <cell r="L13" t="str">
            <v>Versicherung Verwaltungskosten</v>
          </cell>
        </row>
        <row r="14">
          <cell r="L14" t="str">
            <v>Versicherung Prämie</v>
          </cell>
        </row>
        <row r="15">
          <cell r="L15" t="str">
            <v>Versicherung Risikomarge</v>
          </cell>
        </row>
      </sheetData>
      <sheetData sheetId="11">
        <row r="4">
          <cell r="AX4">
            <v>42736</v>
          </cell>
        </row>
      </sheetData>
      <sheetData sheetId="12" refreshError="1"/>
      <sheetData sheetId="13">
        <row r="2">
          <cell r="G2" t="str">
            <v>ExperienceVersicherung sonstiger Mittelzufluss</v>
          </cell>
          <cell r="H2" t="str">
            <v>AbgangVersicherung sonstiger Mittelzufluss</v>
          </cell>
          <cell r="I2" t="str">
            <v>ZugangVersicherung sonstiger Mittelzufluss</v>
          </cell>
          <cell r="J2" t="str">
            <v>Schätzung1Versicherung sonstiger Mittelzufluss</v>
          </cell>
          <cell r="K2" t="str">
            <v>Schätzung2Versicherung sonstiger Mittelzufluss</v>
          </cell>
          <cell r="L2" t="str">
            <v>Schätzung3Versicherung sonstiger Mittelzufluss</v>
          </cell>
          <cell r="M2" t="str">
            <v>Schätzung4Versicherung sonstiger Mittelzufluss</v>
          </cell>
          <cell r="N2" t="str">
            <v>Versicherung sonstiger Mittelzufluss</v>
          </cell>
        </row>
        <row r="3">
          <cell r="G3" t="str">
            <v>ExperienceVersicherung Ausgaben und sonstiger Mittelabfluss</v>
          </cell>
          <cell r="H3" t="str">
            <v>AbgangVersicherung Ausgaben und sonstiger Mittelabfluss</v>
          </cell>
          <cell r="I3" t="str">
            <v>ZugangVersicherung Ausgaben und sonstiger Mittelabfluss</v>
          </cell>
          <cell r="J3" t="str">
            <v>Schätzung1Versicherung Ausgaben und sonstiger Mittelabfluss</v>
          </cell>
          <cell r="K3" t="str">
            <v>Schätzung2Versicherung Ausgaben und sonstiger Mittelabfluss</v>
          </cell>
          <cell r="L3" t="str">
            <v>Schätzung3Versicherung Ausgaben und sonstiger Mittelabfluss</v>
          </cell>
          <cell r="M3" t="str">
            <v>Schätzung4Versicherung Ausgaben und sonstiger Mittelabfluss</v>
          </cell>
          <cell r="N3" t="str">
            <v>Versicherung Ausgaben und sonstiger Mittelabfluss</v>
          </cell>
        </row>
        <row r="4">
          <cell r="G4" t="str">
            <v>ExperienceVersicherung Direkte Akquisitionskosten</v>
          </cell>
          <cell r="H4" t="str">
            <v>AbgangVersicherung Direkte Akquisitionskosten</v>
          </cell>
          <cell r="I4" t="str">
            <v>ZugangVersicherung Direkte Akquisitionskosten</v>
          </cell>
          <cell r="J4" t="str">
            <v>Schätzung1Versicherung Direkte Akquisitionskosten</v>
          </cell>
          <cell r="K4" t="str">
            <v>Schätzung2Versicherung Direkte Akquisitionskosten</v>
          </cell>
          <cell r="L4" t="str">
            <v>Schätzung3Versicherung Direkte Akquisitionskosten</v>
          </cell>
          <cell r="M4" t="str">
            <v>Schätzung4Versicherung Direkte Akquisitionskosten</v>
          </cell>
          <cell r="N4" t="str">
            <v>Versicherung Direkte Akquisitionskosten</v>
          </cell>
        </row>
        <row r="5">
          <cell r="G5" t="str">
            <v>ExperienceVersicherung Provisionsrückforderung</v>
          </cell>
          <cell r="H5" t="str">
            <v>AbgangVersicherung Provisionsrückforderung</v>
          </cell>
          <cell r="I5" t="str">
            <v>ZugangVersicherung Provisionsrückforderung</v>
          </cell>
          <cell r="J5" t="str">
            <v>Schätzung1Versicherung Provisionsrückforderung</v>
          </cell>
          <cell r="K5" t="str">
            <v>Schätzung2Versicherung Provisionsrückforderung</v>
          </cell>
          <cell r="L5" t="str">
            <v>Schätzung3Versicherung Provisionsrückforderung</v>
          </cell>
          <cell r="M5" t="str">
            <v>Schätzung4Versicherung Provisionsrückforderung</v>
          </cell>
          <cell r="N5" t="str">
            <v>Versicherung Provisionsrückforderung</v>
          </cell>
        </row>
        <row r="6">
          <cell r="G6" t="str">
            <v>ExperienceVersicherung Ermessensbonus</v>
          </cell>
          <cell r="H6" t="str">
            <v>AbgangVersicherung Ermessensbonus</v>
          </cell>
          <cell r="I6" t="str">
            <v>ZugangVersicherung Ermessensbonus</v>
          </cell>
          <cell r="J6" t="str">
            <v>Schätzung1Versicherung Ermessensbonus</v>
          </cell>
          <cell r="K6" t="str">
            <v>Schätzung2Versicherung Ermessensbonus</v>
          </cell>
          <cell r="L6" t="str">
            <v>Schätzung3Versicherung Ermessensbonus</v>
          </cell>
          <cell r="M6" t="str">
            <v>Schätzung4Versicherung Ermessensbonus</v>
          </cell>
          <cell r="N6" t="str">
            <v>Versicherung Ermessensbonus</v>
          </cell>
        </row>
        <row r="7">
          <cell r="G7" t="str">
            <v>ExperienceVersicherung garantierte Leistung/Forderung</v>
          </cell>
          <cell r="H7" t="str">
            <v>AbgangVersicherung garantierte Leistung/Forderung</v>
          </cell>
          <cell r="I7" t="str">
            <v>ZugangVersicherung garantierte Leistung/Forderung</v>
          </cell>
          <cell r="J7" t="str">
            <v>Schätzung1Versicherung garantierte Leistung/Forderung</v>
          </cell>
          <cell r="K7" t="str">
            <v>Schätzung2Versicherung garantierte Leistung/Forderung</v>
          </cell>
          <cell r="L7" t="str">
            <v>Schätzung3Versicherung garantierte Leistung/Forderung</v>
          </cell>
          <cell r="M7" t="str">
            <v>Schätzung4Versicherung garantierte Leistung/Forderung</v>
          </cell>
          <cell r="N7" t="str">
            <v>Versicherung garantierte Leistung/Forderung</v>
          </cell>
        </row>
        <row r="8">
          <cell r="G8" t="str">
            <v>ExperienceVersicherung garantierte Verpflichtung</v>
          </cell>
          <cell r="H8" t="str">
            <v>AbgangVersicherung garantierte Verpflichtung</v>
          </cell>
          <cell r="I8" t="str">
            <v>ZugangVersicherung garantierte Verpflichtung</v>
          </cell>
          <cell r="J8" t="str">
            <v>Schätzung1Versicherung garantierte Verpflichtung</v>
          </cell>
          <cell r="K8" t="str">
            <v>Schätzung2Versicherung garantierte Verpflichtung</v>
          </cell>
          <cell r="L8" t="str">
            <v>Schätzung3Versicherung garantierte Verpflichtung</v>
          </cell>
          <cell r="M8" t="str">
            <v>Schätzung4Versicherung garantierte Verpflichtung</v>
          </cell>
          <cell r="N8" t="str">
            <v>Versicherung garantierte Verpflichtung</v>
          </cell>
        </row>
        <row r="9">
          <cell r="G9" t="str">
            <v>ExperienceVersicherung Risiko Ausfall Rückversicherer</v>
          </cell>
          <cell r="H9" t="str">
            <v>AbgangVersicherung Risiko Ausfall Rückversicherer</v>
          </cell>
          <cell r="I9" t="str">
            <v>ZugangVersicherung Risiko Ausfall Rückversicherer</v>
          </cell>
          <cell r="J9" t="str">
            <v>Schätzung1Versicherung Risiko Ausfall Rückversicherer</v>
          </cell>
          <cell r="K9" t="str">
            <v>Schätzung2Versicherung Risiko Ausfall Rückversicherer</v>
          </cell>
          <cell r="L9" t="str">
            <v>Schätzung3Versicherung Risiko Ausfall Rückversicherer</v>
          </cell>
          <cell r="M9" t="str">
            <v>Schätzung4Versicherung Risiko Ausfall Rückversicherer</v>
          </cell>
          <cell r="N9" t="str">
            <v>Versicherung Risiko Ausfall Rückversicherer</v>
          </cell>
        </row>
        <row r="10">
          <cell r="G10" t="str">
            <v>ExperienceVersicherung Optionen</v>
          </cell>
          <cell r="H10" t="str">
            <v>AbgangVersicherung Optionen</v>
          </cell>
          <cell r="I10" t="str">
            <v>ZugangVersicherung Optionen</v>
          </cell>
          <cell r="J10" t="str">
            <v>Schätzung1Versicherung Optionen</v>
          </cell>
          <cell r="K10" t="str">
            <v>Schätzung2Versicherung Optionen</v>
          </cell>
          <cell r="L10" t="str">
            <v>Schätzung3Versicherung Optionen</v>
          </cell>
          <cell r="M10" t="str">
            <v>Schätzung4Versicherung Optionen</v>
          </cell>
          <cell r="N10" t="str">
            <v>Versicherung Optionen</v>
          </cell>
        </row>
        <row r="11">
          <cell r="G11" t="str">
            <v>ExperienceVersicherung Mittelfluss vor Deckungsbeginn</v>
          </cell>
          <cell r="H11" t="str">
            <v>AbgangVersicherung Mittelfluss vor Deckungsbeginn</v>
          </cell>
          <cell r="I11" t="str">
            <v>ZugangVersicherung Mittelfluss vor Deckungsbeginn</v>
          </cell>
          <cell r="J11" t="str">
            <v>Schätzung1Versicherung Mittelfluss vor Deckungsbeginn</v>
          </cell>
          <cell r="K11" t="str">
            <v>Schätzung2Versicherung Mittelfluss vor Deckungsbeginn</v>
          </cell>
          <cell r="L11" t="str">
            <v>Schätzung3Versicherung Mittelfluss vor Deckungsbeginn</v>
          </cell>
          <cell r="M11" t="str">
            <v>Schätzung4Versicherung Mittelfluss vor Deckungsbeginn</v>
          </cell>
          <cell r="N11" t="str">
            <v>Versicherung Mittelfluss vor Deckungsbeginn</v>
          </cell>
        </row>
        <row r="12">
          <cell r="G12" t="str">
            <v>ExperienceVersicherung Verwaltungskosten</v>
          </cell>
          <cell r="H12" t="str">
            <v>AbgangVersicherung Verwaltungskosten</v>
          </cell>
          <cell r="I12" t="str">
            <v>ZugangVersicherung Verwaltungskosten</v>
          </cell>
          <cell r="J12" t="str">
            <v>Schätzung1Versicherung Verwaltungskosten</v>
          </cell>
          <cell r="K12" t="str">
            <v>Schätzung2Versicherung Verwaltungskosten</v>
          </cell>
          <cell r="L12" t="str">
            <v>Schätzung3Versicherung Verwaltungskosten</v>
          </cell>
          <cell r="M12" t="str">
            <v>Schätzung4Versicherung Verwaltungskosten</v>
          </cell>
          <cell r="N12" t="str">
            <v>Versicherung Verwaltungskosten</v>
          </cell>
        </row>
        <row r="13">
          <cell r="G13" t="str">
            <v>ExperienceVersicherung Prämie</v>
          </cell>
          <cell r="H13" t="str">
            <v>AbgangVersicherung Prämie</v>
          </cell>
          <cell r="I13" t="str">
            <v>ZugangVersicherung Prämie</v>
          </cell>
          <cell r="J13" t="str">
            <v>Schätzung1Versicherung Prämie</v>
          </cell>
          <cell r="K13" t="str">
            <v>Schätzung2Versicherung Prämie</v>
          </cell>
          <cell r="L13" t="str">
            <v>Schätzung3Versicherung Prämie</v>
          </cell>
          <cell r="M13" t="str">
            <v>Schätzung4Versicherung Prämie</v>
          </cell>
          <cell r="N13" t="str">
            <v>Versicherung Prämie</v>
          </cell>
        </row>
        <row r="14">
          <cell r="G14" t="str">
            <v>ExperienceVersicherung Risikomarge</v>
          </cell>
          <cell r="H14" t="str">
            <v>AbgangVersicherung Risikomarge</v>
          </cell>
          <cell r="I14" t="str">
            <v>ZugangVersicherung Risikomarge</v>
          </cell>
          <cell r="J14" t="str">
            <v>Schätzung1Versicherung Risikomarge</v>
          </cell>
          <cell r="K14" t="str">
            <v>Schätzung2Versicherung Risikomarge</v>
          </cell>
          <cell r="L14" t="str">
            <v>Schätzung3Versicherung Risikomarge</v>
          </cell>
          <cell r="M14" t="str">
            <v>Schätzung4Versicherung Risikomarge</v>
          </cell>
          <cell r="N14" t="str">
            <v>Versicherung Risikomarge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Termék"/>
      <sheetName val="Input_AMF"/>
      <sheetName val="TKM"/>
    </sheetNames>
    <sheetDataSet>
      <sheetData sheetId="0"/>
      <sheetData sheetId="1">
        <row r="39">
          <cell r="E39">
            <v>0</v>
          </cell>
        </row>
      </sheetData>
      <sheetData sheetId="2"/>
      <sheetData sheetId="3">
        <row r="4">
          <cell r="G4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Log"/>
      <sheetName val="LinkToUC"/>
      <sheetName val="ReadMe"/>
      <sheetName val="Help"/>
      <sheetName val="masterFS"/>
      <sheetName val="masterMA"/>
      <sheetName val="masterPAAFS"/>
      <sheetName val="masterGMM"/>
      <sheetName val="masterPAA"/>
      <sheetName val="helper"/>
      <sheetName val="Settings"/>
      <sheetName val="Scenarios"/>
      <sheetName val="1FS"/>
      <sheetName val="1MAM1"/>
      <sheetName val="1MAM2"/>
      <sheetName val="1PAA"/>
      <sheetName val="2FS"/>
      <sheetName val="2MAM1"/>
      <sheetName val="2MAM2"/>
      <sheetName val="2PAA"/>
      <sheetName val="1M0P"/>
      <sheetName val="1M0RC"/>
      <sheetName val="1M1P"/>
      <sheetName val="1M1RC"/>
      <sheetName val="1M1I1C"/>
      <sheetName val="1M1RT"/>
      <sheetName val="1M1I1T"/>
      <sheetName val="1M1A1"/>
      <sheetName val="1M2P"/>
      <sheetName val="1M2RC"/>
      <sheetName val="1M2I1C"/>
      <sheetName val="1M2I2C"/>
      <sheetName val="1M2RT"/>
      <sheetName val="1M2I1T"/>
      <sheetName val="1M2I2T"/>
      <sheetName val="1M2A1"/>
      <sheetName val="1M2A2"/>
      <sheetName val="2M0P"/>
      <sheetName val="2M0RC"/>
      <sheetName val="2M1P"/>
      <sheetName val="2M1RC"/>
      <sheetName val="2M1I1C"/>
      <sheetName val="2M1RT"/>
      <sheetName val="2M1I1T"/>
      <sheetName val="2M1A1"/>
      <sheetName val="2M2P"/>
      <sheetName val="2M2RC"/>
      <sheetName val="2M2I1C"/>
      <sheetName val="2M2I2C"/>
      <sheetName val="2M2RT"/>
      <sheetName val="2M2I1T"/>
      <sheetName val="2M2I2T"/>
      <sheetName val="2M2A1"/>
      <sheetName val="2M2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K6" t="str">
            <v>Contract period</v>
          </cell>
          <cell r="L6" t="str">
            <v>Sheets</v>
          </cell>
          <cell r="M6" t="str">
            <v>Period</v>
          </cell>
          <cell r="N6" t="str">
            <v>Used period for assumptions</v>
          </cell>
          <cell r="O6" t="str">
            <v>Previous period</v>
          </cell>
          <cell r="P6" t="str">
            <v>CF type</v>
          </cell>
          <cell r="Q6" t="str">
            <v>Description</v>
          </cell>
          <cell r="R6" t="str">
            <v>Contract</v>
          </cell>
          <cell r="S6" t="str">
            <v>Assumptions</v>
          </cell>
          <cell r="T6" t="str">
            <v>Coverage Units</v>
          </cell>
          <cell r="U6" t="str">
            <v>Lapses</v>
          </cell>
          <cell r="V6" t="str">
            <v>Discounting_current</v>
          </cell>
          <cell r="W6" t="str">
            <v>Discounting_initial</v>
          </cell>
          <cell r="X6" t="str">
            <v>Discounting_previous</v>
          </cell>
          <cell r="Y6" t="str">
            <v>CF pattern</v>
          </cell>
          <cell r="Z6" t="str">
            <v>Premium pattern</v>
          </cell>
          <cell r="AA6">
            <v>0</v>
          </cell>
        </row>
        <row r="7">
          <cell r="K7" t="str">
            <v>1M0</v>
          </cell>
          <cell r="L7" t="str">
            <v>1M0P</v>
          </cell>
          <cell r="M7" t="str">
            <v>IR</v>
          </cell>
          <cell r="N7" t="str">
            <v>IR</v>
          </cell>
          <cell r="O7" t="str">
            <v>IR</v>
          </cell>
          <cell r="P7" t="str">
            <v>LRCP</v>
          </cell>
          <cell r="Q7" t="str">
            <v>Contract 1 initial recognition PAA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1</v>
          </cell>
          <cell r="Y7">
            <v>1</v>
          </cell>
          <cell r="Z7">
            <v>1</v>
          </cell>
          <cell r="AA7">
            <v>0</v>
          </cell>
        </row>
        <row r="8">
          <cell r="K8" t="str">
            <v>1M0</v>
          </cell>
          <cell r="L8" t="str">
            <v>1M0RC</v>
          </cell>
          <cell r="M8" t="str">
            <v>IR</v>
          </cell>
          <cell r="N8" t="str">
            <v>IR</v>
          </cell>
          <cell r="O8" t="str">
            <v>IR</v>
          </cell>
          <cell r="P8" t="str">
            <v>LRC</v>
          </cell>
          <cell r="Q8" t="str">
            <v>Contract 1 initial recognition</v>
          </cell>
          <cell r="R8">
            <v>1</v>
          </cell>
          <cell r="S8">
            <v>1</v>
          </cell>
          <cell r="T8">
            <v>1</v>
          </cell>
          <cell r="U8">
            <v>1</v>
          </cell>
          <cell r="V8">
            <v>1</v>
          </cell>
          <cell r="W8">
            <v>1</v>
          </cell>
          <cell r="X8">
            <v>1</v>
          </cell>
          <cell r="Y8">
            <v>1</v>
          </cell>
          <cell r="Z8">
            <v>1</v>
          </cell>
          <cell r="AA8">
            <v>0</v>
          </cell>
        </row>
        <row r="9">
          <cell r="K9" t="str">
            <v>1M1</v>
          </cell>
          <cell r="L9" t="str">
            <v>1M1P</v>
          </cell>
          <cell r="M9" t="str">
            <v>SM1_A1</v>
          </cell>
          <cell r="N9" t="str">
            <v>SM1_A1</v>
          </cell>
          <cell r="O9" t="str">
            <v>IR</v>
          </cell>
          <cell r="P9" t="str">
            <v>LRCP</v>
          </cell>
          <cell r="Q9" t="str">
            <v>Contract 1 SM1 LRC PAA</v>
          </cell>
          <cell r="R9">
            <v>1</v>
          </cell>
          <cell r="S9">
            <v>1</v>
          </cell>
          <cell r="T9">
            <v>1</v>
          </cell>
          <cell r="U9">
            <v>2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1</v>
          </cell>
          <cell r="AA9">
            <v>0</v>
          </cell>
        </row>
        <row r="10">
          <cell r="K10" t="str">
            <v>1M1</v>
          </cell>
          <cell r="L10" t="str">
            <v>1M1RC</v>
          </cell>
          <cell r="M10" t="str">
            <v>SM1</v>
          </cell>
          <cell r="N10" t="str">
            <v>SM1</v>
          </cell>
          <cell r="O10" t="str">
            <v>IR</v>
          </cell>
          <cell r="P10" t="str">
            <v>LRC</v>
          </cell>
          <cell r="Q10" t="str">
            <v>Contract 1 SM1 LRC current</v>
          </cell>
          <cell r="R10">
            <v>1</v>
          </cell>
          <cell r="S10">
            <v>2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1</v>
          </cell>
          <cell r="Y10">
            <v>1</v>
          </cell>
          <cell r="Z10">
            <v>1</v>
          </cell>
          <cell r="AA10">
            <v>0</v>
          </cell>
        </row>
        <row r="11">
          <cell r="K11" t="str">
            <v>1M1</v>
          </cell>
          <cell r="L11" t="str">
            <v>1M1I1C</v>
          </cell>
          <cell r="M11" t="str">
            <v>SM1</v>
          </cell>
          <cell r="N11" t="str">
            <v>SM1</v>
          </cell>
          <cell r="O11" t="str">
            <v>IR</v>
          </cell>
          <cell r="P11" t="str">
            <v>LIC1</v>
          </cell>
          <cell r="Q11" t="str">
            <v>Contract 1 SM1 LIC current</v>
          </cell>
          <cell r="R11">
            <v>1</v>
          </cell>
          <cell r="S11">
            <v>2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0</v>
          </cell>
        </row>
        <row r="12">
          <cell r="K12" t="str">
            <v>1M1</v>
          </cell>
          <cell r="L12" t="str">
            <v>1M1RT</v>
          </cell>
          <cell r="M12" t="str">
            <v>SM1</v>
          </cell>
          <cell r="N12" t="str">
            <v>IR</v>
          </cell>
          <cell r="O12" t="str">
            <v>IR</v>
          </cell>
          <cell r="P12" t="str">
            <v>LRC</v>
          </cell>
          <cell r="Q12" t="str">
            <v>Contract 1 SM1 LRC TrueUp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0</v>
          </cell>
        </row>
        <row r="13">
          <cell r="B13" t="str">
            <v>IR</v>
          </cell>
          <cell r="C13" t="str">
            <v>Valuation date</v>
          </cell>
          <cell r="D13">
            <v>43100</v>
          </cell>
          <cell r="E13">
            <v>43100</v>
          </cell>
          <cell r="F13" t="str">
            <v/>
          </cell>
          <cell r="G13" t="str">
            <v/>
          </cell>
          <cell r="H13" t="str">
            <v/>
          </cell>
          <cell r="I13">
            <v>0</v>
          </cell>
          <cell r="K13" t="str">
            <v>1M1</v>
          </cell>
          <cell r="L13" t="str">
            <v>1M1I1T</v>
          </cell>
          <cell r="M13" t="str">
            <v>SM1</v>
          </cell>
          <cell r="N13" t="str">
            <v>IR</v>
          </cell>
          <cell r="O13" t="str">
            <v>IR</v>
          </cell>
          <cell r="P13" t="str">
            <v>LIC1</v>
          </cell>
          <cell r="Q13" t="str">
            <v>Contract 1 SM1 LIC TrueUp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1</v>
          </cell>
          <cell r="X13">
            <v>1</v>
          </cell>
          <cell r="Y13">
            <v>1</v>
          </cell>
          <cell r="Z13">
            <v>1</v>
          </cell>
          <cell r="AA13">
            <v>0</v>
          </cell>
        </row>
        <row r="14">
          <cell r="B14" t="str">
            <v>Scenarios for IR</v>
          </cell>
          <cell r="C14" t="str">
            <v>Assumptions</v>
          </cell>
          <cell r="D14">
            <v>1</v>
          </cell>
          <cell r="E14">
            <v>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1M1</v>
          </cell>
          <cell r="L14" t="str">
            <v>1M1A1</v>
          </cell>
          <cell r="M14" t="str">
            <v>SM1_A1</v>
          </cell>
          <cell r="N14" t="str">
            <v>SM1_A1</v>
          </cell>
          <cell r="O14" t="str">
            <v>IR</v>
          </cell>
          <cell r="P14" t="str">
            <v>A1</v>
          </cell>
          <cell r="Q14" t="str">
            <v>Contract 1 SM1 Actuals</v>
          </cell>
          <cell r="R14">
            <v>1</v>
          </cell>
          <cell r="S14">
            <v>1</v>
          </cell>
          <cell r="T14">
            <v>1</v>
          </cell>
          <cell r="U14">
            <v>2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A14">
            <v>0</v>
          </cell>
        </row>
        <row r="15">
          <cell r="B15">
            <v>0</v>
          </cell>
          <cell r="C15" t="str">
            <v>Coverage Units</v>
          </cell>
          <cell r="D15">
            <v>1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1M2</v>
          </cell>
          <cell r="L15" t="str">
            <v>1M2P</v>
          </cell>
          <cell r="M15" t="str">
            <v>SM2_A1</v>
          </cell>
          <cell r="N15" t="str">
            <v>SM2_A1</v>
          </cell>
          <cell r="O15" t="str">
            <v>SM1</v>
          </cell>
          <cell r="P15" t="str">
            <v>LRCP</v>
          </cell>
          <cell r="Q15" t="str">
            <v>Contract 1 SM2 LRC current PAA</v>
          </cell>
          <cell r="R15">
            <v>1</v>
          </cell>
          <cell r="S15">
            <v>3</v>
          </cell>
          <cell r="T15">
            <v>1</v>
          </cell>
          <cell r="U15">
            <v>3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0</v>
          </cell>
        </row>
        <row r="16">
          <cell r="B16">
            <v>0</v>
          </cell>
          <cell r="C16" t="str">
            <v>Lapses</v>
          </cell>
          <cell r="D16">
            <v>1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 t="str">
            <v>1M2</v>
          </cell>
          <cell r="L16" t="str">
            <v>1M2RC</v>
          </cell>
          <cell r="M16" t="str">
            <v>SM2</v>
          </cell>
          <cell r="N16" t="str">
            <v>SM2</v>
          </cell>
          <cell r="O16" t="str">
            <v>SM1</v>
          </cell>
          <cell r="P16" t="str">
            <v>LRC</v>
          </cell>
          <cell r="Q16" t="str">
            <v>Contract 1 SM2 LRC current</v>
          </cell>
          <cell r="R16">
            <v>1</v>
          </cell>
          <cell r="S16">
            <v>2</v>
          </cell>
          <cell r="T16">
            <v>1</v>
          </cell>
          <cell r="U16">
            <v>1</v>
          </cell>
          <cell r="V16">
            <v>1</v>
          </cell>
          <cell r="W16">
            <v>1</v>
          </cell>
          <cell r="X16">
            <v>1</v>
          </cell>
          <cell r="Y16">
            <v>1</v>
          </cell>
          <cell r="Z16">
            <v>1</v>
          </cell>
          <cell r="AA16">
            <v>0</v>
          </cell>
        </row>
        <row r="17">
          <cell r="B17">
            <v>0</v>
          </cell>
          <cell r="C17" t="str">
            <v>Discounting_current</v>
          </cell>
          <cell r="D17">
            <v>1</v>
          </cell>
          <cell r="E17">
            <v>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K17" t="str">
            <v>1M2</v>
          </cell>
          <cell r="L17" t="str">
            <v>1M2I1C</v>
          </cell>
          <cell r="M17" t="str">
            <v>SM2</v>
          </cell>
          <cell r="N17" t="str">
            <v>SM2</v>
          </cell>
          <cell r="O17" t="str">
            <v>SM1</v>
          </cell>
          <cell r="P17" t="str">
            <v>LIC1</v>
          </cell>
          <cell r="Q17" t="str">
            <v>Contract 1 SM2 LIC1 current (current service)</v>
          </cell>
          <cell r="R17">
            <v>1</v>
          </cell>
          <cell r="S17">
            <v>2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  <cell r="AA17">
            <v>0</v>
          </cell>
        </row>
        <row r="18">
          <cell r="B18">
            <v>0</v>
          </cell>
          <cell r="C18" t="str">
            <v>CF pattern</v>
          </cell>
          <cell r="D18">
            <v>1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K18" t="str">
            <v>1M2</v>
          </cell>
          <cell r="L18" t="str">
            <v>1M2I2C</v>
          </cell>
          <cell r="M18" t="str">
            <v>SM2</v>
          </cell>
          <cell r="N18" t="str">
            <v>SM2</v>
          </cell>
          <cell r="O18" t="str">
            <v>SM1</v>
          </cell>
          <cell r="P18" t="str">
            <v>LIC2</v>
          </cell>
          <cell r="Q18" t="str">
            <v>Contract 1 SM2 LIC2 current (past service)</v>
          </cell>
          <cell r="R18">
            <v>1</v>
          </cell>
          <cell r="S18">
            <v>2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  <cell r="X18">
            <v>1</v>
          </cell>
          <cell r="Y18">
            <v>1</v>
          </cell>
          <cell r="Z18">
            <v>1</v>
          </cell>
          <cell r="AA18">
            <v>0</v>
          </cell>
        </row>
        <row r="19">
          <cell r="B19">
            <v>0</v>
          </cell>
          <cell r="C19" t="str">
            <v>Premium pattern</v>
          </cell>
          <cell r="D19">
            <v>1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 t="str">
            <v>1M2</v>
          </cell>
          <cell r="L19" t="str">
            <v>1M2RT</v>
          </cell>
          <cell r="M19" t="str">
            <v>SM2</v>
          </cell>
          <cell r="N19" t="str">
            <v>SM1</v>
          </cell>
          <cell r="O19" t="str">
            <v>SM1</v>
          </cell>
          <cell r="P19" t="str">
            <v>LRC</v>
          </cell>
          <cell r="Q19" t="str">
            <v>Contract 1 SM2 LRC TrueUp</v>
          </cell>
          <cell r="R19">
            <v>1</v>
          </cell>
          <cell r="S19">
            <v>2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  <cell r="AA19">
            <v>0</v>
          </cell>
        </row>
        <row r="20">
          <cell r="I20">
            <v>0</v>
          </cell>
          <cell r="K20" t="str">
            <v>1M2</v>
          </cell>
          <cell r="L20" t="str">
            <v>1M2I1T</v>
          </cell>
          <cell r="M20" t="str">
            <v>SM2</v>
          </cell>
          <cell r="N20" t="str">
            <v>SM1</v>
          </cell>
          <cell r="O20" t="str">
            <v>SM1</v>
          </cell>
          <cell r="P20" t="str">
            <v>LIC1</v>
          </cell>
          <cell r="Q20" t="str">
            <v>Contract 1 SM2 LIC1 TrueUp  (current service)</v>
          </cell>
          <cell r="R20">
            <v>1</v>
          </cell>
          <cell r="S20">
            <v>2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  <cell r="X20">
            <v>1</v>
          </cell>
          <cell r="Y20">
            <v>1</v>
          </cell>
          <cell r="Z20">
            <v>1</v>
          </cell>
          <cell r="AA20">
            <v>0</v>
          </cell>
        </row>
        <row r="21">
          <cell r="B21" t="str">
            <v>SM1</v>
          </cell>
          <cell r="C21" t="str">
            <v>Valuation date</v>
          </cell>
          <cell r="D21">
            <v>43190</v>
          </cell>
          <cell r="E21">
            <v>43190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K21" t="str">
            <v>1M2</v>
          </cell>
          <cell r="L21" t="str">
            <v>1M2I2T</v>
          </cell>
          <cell r="M21" t="str">
            <v>SM2</v>
          </cell>
          <cell r="N21" t="str">
            <v>SM1</v>
          </cell>
          <cell r="O21" t="str">
            <v>SM1</v>
          </cell>
          <cell r="P21" t="str">
            <v>LIC2</v>
          </cell>
          <cell r="Q21" t="str">
            <v>Contract 1 SM2 LIC2 TrueUp (past service)</v>
          </cell>
          <cell r="R21">
            <v>1</v>
          </cell>
          <cell r="S21">
            <v>2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>
            <v>1</v>
          </cell>
          <cell r="AA21">
            <v>0</v>
          </cell>
        </row>
        <row r="22">
          <cell r="B22" t="str">
            <v>Scenarios for LRC/LIC</v>
          </cell>
          <cell r="C22" t="str">
            <v>Assumptions</v>
          </cell>
          <cell r="D22">
            <v>2</v>
          </cell>
          <cell r="E22">
            <v>2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 t="str">
            <v>1M2</v>
          </cell>
          <cell r="L22" t="str">
            <v>1M2A1</v>
          </cell>
          <cell r="M22" t="str">
            <v>SM2_A1</v>
          </cell>
          <cell r="N22" t="str">
            <v>SM2_A1</v>
          </cell>
          <cell r="O22" t="str">
            <v>SM1_A1</v>
          </cell>
          <cell r="P22" t="str">
            <v>A1</v>
          </cell>
          <cell r="Q22" t="str">
            <v>Contract 1 SM1 Actuals 1 (current service)</v>
          </cell>
          <cell r="R22">
            <v>1</v>
          </cell>
          <cell r="S22">
            <v>3</v>
          </cell>
          <cell r="T22">
            <v>1</v>
          </cell>
          <cell r="U22">
            <v>3</v>
          </cell>
          <cell r="V22">
            <v>1</v>
          </cell>
          <cell r="W22">
            <v>1</v>
          </cell>
          <cell r="X22">
            <v>1</v>
          </cell>
          <cell r="Y22">
            <v>1</v>
          </cell>
          <cell r="Z22">
            <v>1</v>
          </cell>
          <cell r="AA22">
            <v>0</v>
          </cell>
        </row>
        <row r="23">
          <cell r="B23">
            <v>0</v>
          </cell>
          <cell r="C23" t="str">
            <v>Coverage Units</v>
          </cell>
          <cell r="D23">
            <v>1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K23" t="str">
            <v>1M2</v>
          </cell>
          <cell r="L23" t="str">
            <v>1M2A2</v>
          </cell>
          <cell r="M23" t="str">
            <v>SM2_A2</v>
          </cell>
          <cell r="N23" t="str">
            <v>SM2_A2</v>
          </cell>
          <cell r="O23" t="str">
            <v>SM1_A1</v>
          </cell>
          <cell r="P23" t="str">
            <v>A2</v>
          </cell>
          <cell r="Q23" t="str">
            <v>Contract 1 SM1 Actuals 2 (past service)</v>
          </cell>
          <cell r="R23">
            <v>1</v>
          </cell>
          <cell r="S23">
            <v>3</v>
          </cell>
          <cell r="T23">
            <v>1</v>
          </cell>
          <cell r="U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0</v>
          </cell>
        </row>
        <row r="24">
          <cell r="B24">
            <v>0</v>
          </cell>
          <cell r="C24" t="str">
            <v>Lapses</v>
          </cell>
          <cell r="D24">
            <v>1</v>
          </cell>
          <cell r="E24">
            <v>1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 t="str">
            <v>2M0</v>
          </cell>
          <cell r="L24" t="str">
            <v>2M0P</v>
          </cell>
          <cell r="M24" t="str">
            <v>IR</v>
          </cell>
          <cell r="N24" t="str">
            <v>IR</v>
          </cell>
          <cell r="O24" t="str">
            <v>IR</v>
          </cell>
          <cell r="P24" t="str">
            <v>LRCP</v>
          </cell>
          <cell r="Q24" t="str">
            <v>Contract 2 initial recognition PAA</v>
          </cell>
          <cell r="R24">
            <v>2</v>
          </cell>
          <cell r="S24">
            <v>1</v>
          </cell>
          <cell r="T24">
            <v>1</v>
          </cell>
          <cell r="U24">
            <v>1</v>
          </cell>
          <cell r="V24">
            <v>1</v>
          </cell>
          <cell r="W24">
            <v>1</v>
          </cell>
          <cell r="X24">
            <v>1</v>
          </cell>
          <cell r="Y24">
            <v>1</v>
          </cell>
          <cell r="Z24">
            <v>1</v>
          </cell>
          <cell r="AA24">
            <v>0</v>
          </cell>
        </row>
        <row r="25">
          <cell r="B25">
            <v>0</v>
          </cell>
          <cell r="C25" t="str">
            <v>Discounting_current</v>
          </cell>
          <cell r="D25">
            <v>1</v>
          </cell>
          <cell r="E25">
            <v>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K25" t="str">
            <v>2M0</v>
          </cell>
          <cell r="L25" t="str">
            <v>2M0RC</v>
          </cell>
          <cell r="M25" t="str">
            <v>IR</v>
          </cell>
          <cell r="N25" t="str">
            <v>IR</v>
          </cell>
          <cell r="O25" t="str">
            <v>IR</v>
          </cell>
          <cell r="P25" t="str">
            <v>LRC</v>
          </cell>
          <cell r="Q25" t="str">
            <v>Contract 2 initial recognition</v>
          </cell>
          <cell r="R25">
            <v>2</v>
          </cell>
          <cell r="S25">
            <v>1</v>
          </cell>
          <cell r="T25">
            <v>1</v>
          </cell>
          <cell r="U25">
            <v>1</v>
          </cell>
          <cell r="V25">
            <v>1</v>
          </cell>
          <cell r="W25">
            <v>1</v>
          </cell>
          <cell r="X25">
            <v>1</v>
          </cell>
          <cell r="Y25">
            <v>1</v>
          </cell>
          <cell r="Z25">
            <v>1</v>
          </cell>
          <cell r="AA25">
            <v>0</v>
          </cell>
        </row>
        <row r="26">
          <cell r="B26">
            <v>0</v>
          </cell>
          <cell r="C26" t="str">
            <v>CF pattern</v>
          </cell>
          <cell r="D26">
            <v>1</v>
          </cell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K26" t="str">
            <v>2M1</v>
          </cell>
          <cell r="L26" t="str">
            <v>2M1P</v>
          </cell>
          <cell r="M26" t="str">
            <v>SM1_A1</v>
          </cell>
          <cell r="N26" t="str">
            <v>SM1_A1</v>
          </cell>
          <cell r="O26" t="str">
            <v>IR</v>
          </cell>
          <cell r="P26" t="str">
            <v>LRCP</v>
          </cell>
          <cell r="Q26" t="str">
            <v>Contract 2 SM1 LRC PAA</v>
          </cell>
          <cell r="R26">
            <v>2</v>
          </cell>
          <cell r="S26">
            <v>1</v>
          </cell>
          <cell r="T26">
            <v>1</v>
          </cell>
          <cell r="U26">
            <v>2</v>
          </cell>
          <cell r="V26">
            <v>1</v>
          </cell>
          <cell r="W26">
            <v>1</v>
          </cell>
          <cell r="X26">
            <v>1</v>
          </cell>
          <cell r="Y26">
            <v>1</v>
          </cell>
          <cell r="Z26">
            <v>1</v>
          </cell>
          <cell r="AA26">
            <v>0</v>
          </cell>
        </row>
        <row r="27">
          <cell r="B27">
            <v>0</v>
          </cell>
          <cell r="C27" t="str">
            <v>Premium pattern</v>
          </cell>
          <cell r="D27">
            <v>1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K27" t="str">
            <v>2M1</v>
          </cell>
          <cell r="L27" t="str">
            <v>2M1RC</v>
          </cell>
          <cell r="M27" t="str">
            <v>SM1</v>
          </cell>
          <cell r="N27" t="str">
            <v>SM1</v>
          </cell>
          <cell r="O27" t="str">
            <v>IR</v>
          </cell>
          <cell r="P27" t="str">
            <v>LRC</v>
          </cell>
          <cell r="Q27" t="str">
            <v>Contract 2 SM1 LRC current</v>
          </cell>
          <cell r="R27">
            <v>2</v>
          </cell>
          <cell r="S27">
            <v>2</v>
          </cell>
          <cell r="T27">
            <v>1</v>
          </cell>
          <cell r="U27">
            <v>1</v>
          </cell>
          <cell r="V27">
            <v>1</v>
          </cell>
          <cell r="W27">
            <v>1</v>
          </cell>
          <cell r="X27">
            <v>1</v>
          </cell>
          <cell r="Y27">
            <v>1</v>
          </cell>
          <cell r="Z27">
            <v>1</v>
          </cell>
          <cell r="AA27">
            <v>0</v>
          </cell>
        </row>
        <row r="28">
          <cell r="B28" t="str">
            <v>SM1_A1</v>
          </cell>
          <cell r="C28" t="str">
            <v>Valuation date</v>
          </cell>
          <cell r="D28">
            <v>43190</v>
          </cell>
          <cell r="E28">
            <v>43190</v>
          </cell>
          <cell r="F28" t="str">
            <v/>
          </cell>
          <cell r="G28" t="str">
            <v/>
          </cell>
          <cell r="H28" t="str">
            <v/>
          </cell>
          <cell r="I28">
            <v>0</v>
          </cell>
          <cell r="K28" t="str">
            <v>2M1</v>
          </cell>
          <cell r="L28" t="str">
            <v>2M1I1C</v>
          </cell>
          <cell r="M28" t="str">
            <v>SM1</v>
          </cell>
          <cell r="N28" t="str">
            <v>SM1</v>
          </cell>
          <cell r="O28" t="str">
            <v>IR</v>
          </cell>
          <cell r="P28" t="str">
            <v>LIC1</v>
          </cell>
          <cell r="Q28" t="str">
            <v>Contract 2 SM1 LIC current</v>
          </cell>
          <cell r="R28">
            <v>2</v>
          </cell>
          <cell r="S28">
            <v>2</v>
          </cell>
          <cell r="T28">
            <v>1</v>
          </cell>
          <cell r="U28">
            <v>1</v>
          </cell>
          <cell r="V28">
            <v>1</v>
          </cell>
          <cell r="W28">
            <v>1</v>
          </cell>
          <cell r="X28">
            <v>1</v>
          </cell>
          <cell r="Y28">
            <v>1</v>
          </cell>
          <cell r="Z28">
            <v>1</v>
          </cell>
          <cell r="AA28">
            <v>0</v>
          </cell>
        </row>
        <row r="29">
          <cell r="B29" t="str">
            <v>Scenarios for actuals</v>
          </cell>
          <cell r="C29" t="str">
            <v>Assumptions</v>
          </cell>
          <cell r="D29">
            <v>1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 t="str">
            <v>2M1</v>
          </cell>
          <cell r="L29" t="str">
            <v>2M1RT</v>
          </cell>
          <cell r="M29" t="str">
            <v>SM1</v>
          </cell>
          <cell r="N29" t="str">
            <v>IR</v>
          </cell>
          <cell r="O29" t="str">
            <v>IR</v>
          </cell>
          <cell r="P29" t="str">
            <v>LRC</v>
          </cell>
          <cell r="Q29" t="str">
            <v>Contract 2 SM1 LRC TrueUp</v>
          </cell>
          <cell r="R29">
            <v>2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0</v>
          </cell>
        </row>
        <row r="30">
          <cell r="B30">
            <v>0</v>
          </cell>
          <cell r="C30" t="str">
            <v>Coverage Units</v>
          </cell>
          <cell r="D30">
            <v>1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 t="str">
            <v>2M1</v>
          </cell>
          <cell r="L30" t="str">
            <v>2M1I1T</v>
          </cell>
          <cell r="M30" t="str">
            <v>SM1</v>
          </cell>
          <cell r="N30" t="str">
            <v>IR</v>
          </cell>
          <cell r="O30" t="str">
            <v>IR</v>
          </cell>
          <cell r="P30" t="str">
            <v>LIC1</v>
          </cell>
          <cell r="Q30" t="str">
            <v>Contract 2 SM1 LIC TrueUp</v>
          </cell>
          <cell r="R30">
            <v>2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  <cell r="W30">
            <v>1</v>
          </cell>
          <cell r="X30">
            <v>1</v>
          </cell>
          <cell r="Y30">
            <v>1</v>
          </cell>
          <cell r="Z30">
            <v>1</v>
          </cell>
          <cell r="AA30">
            <v>0</v>
          </cell>
        </row>
        <row r="31">
          <cell r="B31">
            <v>0</v>
          </cell>
          <cell r="C31" t="str">
            <v>Lapses</v>
          </cell>
          <cell r="D31">
            <v>2</v>
          </cell>
          <cell r="E31">
            <v>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 t="str">
            <v>2M1</v>
          </cell>
          <cell r="L31" t="str">
            <v>2M1A1</v>
          </cell>
          <cell r="M31" t="str">
            <v>SM1_A1</v>
          </cell>
          <cell r="N31" t="str">
            <v>SM1_A1</v>
          </cell>
          <cell r="O31" t="str">
            <v>IR</v>
          </cell>
          <cell r="P31" t="str">
            <v>A1</v>
          </cell>
          <cell r="Q31" t="str">
            <v>Contract 2 SM1 Actuals</v>
          </cell>
          <cell r="R31">
            <v>2</v>
          </cell>
          <cell r="S31">
            <v>1</v>
          </cell>
          <cell r="T31">
            <v>1</v>
          </cell>
          <cell r="U31">
            <v>2</v>
          </cell>
          <cell r="V31">
            <v>1</v>
          </cell>
          <cell r="W31">
            <v>1</v>
          </cell>
          <cell r="X31">
            <v>1</v>
          </cell>
          <cell r="Y31">
            <v>1</v>
          </cell>
          <cell r="Z31">
            <v>1</v>
          </cell>
          <cell r="AA31">
            <v>0</v>
          </cell>
        </row>
        <row r="32">
          <cell r="B32">
            <v>0</v>
          </cell>
          <cell r="C32" t="str">
            <v>Discounting_current</v>
          </cell>
          <cell r="D32">
            <v>1</v>
          </cell>
          <cell r="E32">
            <v>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 t="str">
            <v>2M2</v>
          </cell>
          <cell r="L32" t="str">
            <v>2M2P</v>
          </cell>
          <cell r="M32" t="str">
            <v>SM2_A1</v>
          </cell>
          <cell r="N32" t="str">
            <v>SM2_A1</v>
          </cell>
          <cell r="O32" t="str">
            <v>SM1</v>
          </cell>
          <cell r="P32" t="str">
            <v>LRCP</v>
          </cell>
          <cell r="Q32" t="str">
            <v>Contract 2 SM2 LRC current PAA</v>
          </cell>
          <cell r="R32">
            <v>2</v>
          </cell>
          <cell r="S32">
            <v>3</v>
          </cell>
          <cell r="T32">
            <v>1</v>
          </cell>
          <cell r="U32">
            <v>3</v>
          </cell>
          <cell r="V32">
            <v>1</v>
          </cell>
          <cell r="W32">
            <v>1</v>
          </cell>
          <cell r="X32">
            <v>1</v>
          </cell>
          <cell r="Y32">
            <v>1</v>
          </cell>
          <cell r="Z32">
            <v>1</v>
          </cell>
          <cell r="AA32">
            <v>0</v>
          </cell>
        </row>
        <row r="33">
          <cell r="B33">
            <v>0</v>
          </cell>
          <cell r="C33" t="str">
            <v>CF pattern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 t="str">
            <v>2M2</v>
          </cell>
          <cell r="L33" t="str">
            <v>2M2RC</v>
          </cell>
          <cell r="M33" t="str">
            <v>SM2</v>
          </cell>
          <cell r="N33" t="str">
            <v>SM2</v>
          </cell>
          <cell r="O33" t="str">
            <v>SM1</v>
          </cell>
          <cell r="P33" t="str">
            <v>LRC</v>
          </cell>
          <cell r="Q33" t="str">
            <v>Contract 2 SM2 LRC current</v>
          </cell>
          <cell r="R33">
            <v>2</v>
          </cell>
          <cell r="S33">
            <v>2</v>
          </cell>
          <cell r="T33">
            <v>1</v>
          </cell>
          <cell r="U33">
            <v>1</v>
          </cell>
          <cell r="V33">
            <v>1</v>
          </cell>
          <cell r="W33">
            <v>1</v>
          </cell>
          <cell r="X33">
            <v>1</v>
          </cell>
          <cell r="Y33">
            <v>1</v>
          </cell>
          <cell r="Z33">
            <v>1</v>
          </cell>
          <cell r="AA33">
            <v>0</v>
          </cell>
        </row>
        <row r="34">
          <cell r="B34">
            <v>0</v>
          </cell>
          <cell r="C34" t="str">
            <v>Premium pattern</v>
          </cell>
          <cell r="D34">
            <v>1</v>
          </cell>
          <cell r="E34">
            <v>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str">
            <v>2M2</v>
          </cell>
          <cell r="L34" t="str">
            <v>2M2I1C</v>
          </cell>
          <cell r="M34" t="str">
            <v>SM2</v>
          </cell>
          <cell r="N34" t="str">
            <v>SM2</v>
          </cell>
          <cell r="O34" t="str">
            <v>SM1</v>
          </cell>
          <cell r="P34" t="str">
            <v>LIC1</v>
          </cell>
          <cell r="Q34" t="str">
            <v>Contract 2 SM2 LIC1 current (current service)</v>
          </cell>
          <cell r="R34">
            <v>2</v>
          </cell>
          <cell r="S34">
            <v>2</v>
          </cell>
          <cell r="T34">
            <v>1</v>
          </cell>
          <cell r="U34">
            <v>1</v>
          </cell>
          <cell r="V34">
            <v>1</v>
          </cell>
          <cell r="W34">
            <v>1</v>
          </cell>
          <cell r="X34">
            <v>1</v>
          </cell>
          <cell r="Y34">
            <v>1</v>
          </cell>
          <cell r="Z34">
            <v>1</v>
          </cell>
          <cell r="AA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 t="str">
            <v>2M2</v>
          </cell>
          <cell r="L35" t="str">
            <v>2M2I2C</v>
          </cell>
          <cell r="M35" t="str">
            <v>SM2</v>
          </cell>
          <cell r="N35" t="str">
            <v>SM2</v>
          </cell>
          <cell r="O35" t="str">
            <v>SM1</v>
          </cell>
          <cell r="P35" t="str">
            <v>LIC2</v>
          </cell>
          <cell r="Q35" t="str">
            <v>Contract 2 SM2 LIC2 current (past service)</v>
          </cell>
          <cell r="R35">
            <v>2</v>
          </cell>
          <cell r="S35">
            <v>2</v>
          </cell>
          <cell r="T35">
            <v>1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  <cell r="Y35">
            <v>1</v>
          </cell>
          <cell r="Z35">
            <v>1</v>
          </cell>
          <cell r="AA35">
            <v>0</v>
          </cell>
        </row>
        <row r="36">
          <cell r="B36" t="str">
            <v>SM2</v>
          </cell>
          <cell r="C36" t="str">
            <v>Valuation date</v>
          </cell>
          <cell r="D36">
            <v>43555</v>
          </cell>
          <cell r="E36">
            <v>43555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 t="str">
            <v>2M2</v>
          </cell>
          <cell r="L36" t="str">
            <v>2M2RT</v>
          </cell>
          <cell r="M36" t="str">
            <v>SM2</v>
          </cell>
          <cell r="N36" t="str">
            <v>SM1</v>
          </cell>
          <cell r="O36" t="str">
            <v>SM1</v>
          </cell>
          <cell r="P36" t="str">
            <v>LRC</v>
          </cell>
          <cell r="Q36" t="str">
            <v>Contract 2 SM2 LRC TrueUp</v>
          </cell>
          <cell r="R36">
            <v>2</v>
          </cell>
          <cell r="S36">
            <v>2</v>
          </cell>
          <cell r="T36">
            <v>1</v>
          </cell>
          <cell r="U36">
            <v>1</v>
          </cell>
          <cell r="V36">
            <v>1</v>
          </cell>
          <cell r="W36">
            <v>1</v>
          </cell>
          <cell r="X36">
            <v>1</v>
          </cell>
          <cell r="Y36">
            <v>1</v>
          </cell>
          <cell r="Z36">
            <v>1</v>
          </cell>
          <cell r="AA36">
            <v>0</v>
          </cell>
        </row>
        <row r="37">
          <cell r="B37" t="str">
            <v>Scenarios for LRC/LIC</v>
          </cell>
          <cell r="C37" t="str">
            <v>Assumptions</v>
          </cell>
          <cell r="D37">
            <v>2</v>
          </cell>
          <cell r="E37">
            <v>2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 t="str">
            <v>2M2</v>
          </cell>
          <cell r="L37" t="str">
            <v>2M2I1T</v>
          </cell>
          <cell r="M37" t="str">
            <v>SM2</v>
          </cell>
          <cell r="N37" t="str">
            <v>SM1</v>
          </cell>
          <cell r="O37" t="str">
            <v>SM1</v>
          </cell>
          <cell r="P37" t="str">
            <v>LIC1</v>
          </cell>
          <cell r="Q37" t="str">
            <v>Contract 2 SM2 LIC1 TrueUp  (current service)</v>
          </cell>
          <cell r="R37">
            <v>2</v>
          </cell>
          <cell r="S37">
            <v>2</v>
          </cell>
          <cell r="T37">
            <v>1</v>
          </cell>
          <cell r="U37">
            <v>1</v>
          </cell>
          <cell r="V37">
            <v>1</v>
          </cell>
          <cell r="W37">
            <v>1</v>
          </cell>
          <cell r="X37">
            <v>1</v>
          </cell>
          <cell r="Y37">
            <v>1</v>
          </cell>
          <cell r="Z37">
            <v>1</v>
          </cell>
          <cell r="AA37">
            <v>0</v>
          </cell>
        </row>
        <row r="38">
          <cell r="B38">
            <v>0</v>
          </cell>
          <cell r="C38" t="str">
            <v>Coverage Units</v>
          </cell>
          <cell r="D38">
            <v>1</v>
          </cell>
          <cell r="E38">
            <v>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str">
            <v>2M2</v>
          </cell>
          <cell r="L38" t="str">
            <v>2M2I2T</v>
          </cell>
          <cell r="M38" t="str">
            <v>SM2</v>
          </cell>
          <cell r="N38" t="str">
            <v>SM1</v>
          </cell>
          <cell r="O38" t="str">
            <v>SM1</v>
          </cell>
          <cell r="P38" t="str">
            <v>LIC2</v>
          </cell>
          <cell r="Q38" t="str">
            <v>Contract 2 SM2 LIC2 TrueUp (past service)</v>
          </cell>
          <cell r="R38">
            <v>2</v>
          </cell>
          <cell r="S38">
            <v>2</v>
          </cell>
          <cell r="T38">
            <v>1</v>
          </cell>
          <cell r="U38">
            <v>1</v>
          </cell>
          <cell r="V38">
            <v>1</v>
          </cell>
          <cell r="W38">
            <v>1</v>
          </cell>
          <cell r="X38">
            <v>1</v>
          </cell>
          <cell r="Y38">
            <v>1</v>
          </cell>
          <cell r="Z38">
            <v>1</v>
          </cell>
          <cell r="AA38">
            <v>0</v>
          </cell>
        </row>
        <row r="39">
          <cell r="B39">
            <v>0</v>
          </cell>
          <cell r="C39" t="str">
            <v>Lapses</v>
          </cell>
          <cell r="D39">
            <v>1</v>
          </cell>
          <cell r="E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 t="str">
            <v>2M2</v>
          </cell>
          <cell r="L39" t="str">
            <v>2M2A1</v>
          </cell>
          <cell r="M39" t="str">
            <v>SM2_A1</v>
          </cell>
          <cell r="N39" t="str">
            <v>SM2_A1</v>
          </cell>
          <cell r="O39" t="str">
            <v>SM1_A1</v>
          </cell>
          <cell r="P39" t="str">
            <v>A1</v>
          </cell>
          <cell r="Q39" t="str">
            <v>Contract 2 SM1 Actuals 1 (current service)</v>
          </cell>
          <cell r="R39">
            <v>2</v>
          </cell>
          <cell r="S39">
            <v>3</v>
          </cell>
          <cell r="T39">
            <v>1</v>
          </cell>
          <cell r="U39">
            <v>3</v>
          </cell>
          <cell r="V39">
            <v>1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0</v>
          </cell>
        </row>
        <row r="40">
          <cell r="B40">
            <v>0</v>
          </cell>
          <cell r="C40" t="str">
            <v>Discounting_current</v>
          </cell>
          <cell r="D40">
            <v>1</v>
          </cell>
          <cell r="E40">
            <v>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 t="str">
            <v>2M2</v>
          </cell>
          <cell r="L40" t="str">
            <v>2M2A2</v>
          </cell>
          <cell r="M40" t="str">
            <v>SM2_A2</v>
          </cell>
          <cell r="N40" t="str">
            <v>SM2_A2</v>
          </cell>
          <cell r="O40" t="str">
            <v>SM1_A1</v>
          </cell>
          <cell r="P40" t="str">
            <v>A2</v>
          </cell>
          <cell r="Q40" t="str">
            <v>Contract 2 SM1 Actuals 2 (past service)</v>
          </cell>
          <cell r="R40">
            <v>2</v>
          </cell>
          <cell r="S40">
            <v>3</v>
          </cell>
          <cell r="T40">
            <v>1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  <cell r="Y40">
            <v>1</v>
          </cell>
          <cell r="Z40">
            <v>1</v>
          </cell>
          <cell r="AA40">
            <v>0</v>
          </cell>
        </row>
        <row r="41">
          <cell r="B41">
            <v>0</v>
          </cell>
          <cell r="C41" t="str">
            <v>CF pattern</v>
          </cell>
          <cell r="D41">
            <v>1</v>
          </cell>
          <cell r="E41">
            <v>1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0</v>
          </cell>
          <cell r="C42" t="str">
            <v>Premium pattern</v>
          </cell>
          <cell r="D42">
            <v>1</v>
          </cell>
          <cell r="E42">
            <v>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B43" t="str">
            <v>SM2_A1</v>
          </cell>
          <cell r="C43" t="str">
            <v>Valuation date</v>
          </cell>
          <cell r="D43">
            <v>43555</v>
          </cell>
          <cell r="E43">
            <v>43555</v>
          </cell>
          <cell r="F43" t="str">
            <v/>
          </cell>
          <cell r="G43" t="str">
            <v/>
          </cell>
          <cell r="H43" t="str">
            <v/>
          </cell>
          <cell r="I43">
            <v>0</v>
          </cell>
        </row>
        <row r="44">
          <cell r="B44" t="str">
            <v>Scenarios for actuals (current service)</v>
          </cell>
          <cell r="C44" t="str">
            <v>Assumptions</v>
          </cell>
          <cell r="D44">
            <v>3</v>
          </cell>
          <cell r="E44">
            <v>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 t="str">
            <v>Coverage Units</v>
          </cell>
          <cell r="D45">
            <v>1</v>
          </cell>
          <cell r="E45">
            <v>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B46">
            <v>0</v>
          </cell>
          <cell r="C46" t="str">
            <v>Lapses</v>
          </cell>
          <cell r="D46">
            <v>3</v>
          </cell>
          <cell r="E46">
            <v>3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B47">
            <v>0</v>
          </cell>
          <cell r="C47" t="str">
            <v>Discounting_current</v>
          </cell>
          <cell r="D47">
            <v>1</v>
          </cell>
          <cell r="E47">
            <v>1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B48">
            <v>0</v>
          </cell>
          <cell r="C48" t="str">
            <v>CF pattern</v>
          </cell>
          <cell r="D48">
            <v>1</v>
          </cell>
          <cell r="E48">
            <v>1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B49">
            <v>0</v>
          </cell>
          <cell r="C49" t="str">
            <v>Premium pattern</v>
          </cell>
          <cell r="D49">
            <v>1</v>
          </cell>
          <cell r="E49">
            <v>1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B50" t="str">
            <v>SM2_A2</v>
          </cell>
          <cell r="C50" t="str">
            <v>Valuation date</v>
          </cell>
          <cell r="D50">
            <v>43555</v>
          </cell>
          <cell r="E50">
            <v>43555</v>
          </cell>
          <cell r="F50" t="str">
            <v/>
          </cell>
          <cell r="G50" t="str">
            <v/>
          </cell>
          <cell r="H50" t="str">
            <v/>
          </cell>
          <cell r="I50">
            <v>0</v>
          </cell>
        </row>
        <row r="51">
          <cell r="B51" t="str">
            <v>Scenarios for actuals (past service)</v>
          </cell>
          <cell r="C51" t="str">
            <v>Assumptions</v>
          </cell>
          <cell r="D51">
            <v>3</v>
          </cell>
          <cell r="E51">
            <v>3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B52">
            <v>0</v>
          </cell>
          <cell r="C52" t="str">
            <v>Coverage Units</v>
          </cell>
          <cell r="D52">
            <v>1</v>
          </cell>
          <cell r="E52">
            <v>1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B53">
            <v>0</v>
          </cell>
          <cell r="C53" t="str">
            <v>Lapses</v>
          </cell>
          <cell r="D53">
            <v>1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B54">
            <v>0</v>
          </cell>
          <cell r="C54" t="str">
            <v>Discounting_current</v>
          </cell>
          <cell r="D54">
            <v>1</v>
          </cell>
          <cell r="E54">
            <v>1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B55">
            <v>0</v>
          </cell>
          <cell r="C55" t="str">
            <v>CF pattern</v>
          </cell>
          <cell r="D55">
            <v>1</v>
          </cell>
          <cell r="E55">
            <v>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>
            <v>0</v>
          </cell>
          <cell r="C56" t="str">
            <v>Premium pattern</v>
          </cell>
          <cell r="D56">
            <v>1</v>
          </cell>
          <cell r="E56">
            <v>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workbookViewId="0">
      <selection sqref="A1:B1"/>
    </sheetView>
  </sheetViews>
  <sheetFormatPr defaultColWidth="9.140625" defaultRowHeight="12" x14ac:dyDescent="0.2"/>
  <cols>
    <col min="1" max="1" width="6" style="125" customWidth="1"/>
    <col min="2" max="2" width="37.28515625" style="125" customWidth="1"/>
    <col min="3" max="3" width="17.5703125" style="125" customWidth="1"/>
    <col min="4" max="4" width="37.28515625" style="125" customWidth="1"/>
    <col min="5" max="5" width="7" style="125" customWidth="1"/>
    <col min="6" max="6" width="24.85546875" style="125" bestFit="1" customWidth="1"/>
    <col min="7" max="7" width="2.5703125" style="125" customWidth="1"/>
    <col min="8" max="8" width="18.42578125" style="125" customWidth="1"/>
    <col min="9" max="9" width="2" style="125" bestFit="1" customWidth="1"/>
    <col min="10" max="10" width="20.5703125" style="125" customWidth="1"/>
    <col min="11" max="11" width="2" style="125" bestFit="1" customWidth="1"/>
    <col min="12" max="12" width="24.85546875" style="125" customWidth="1"/>
    <col min="13" max="16384" width="9.140625" style="125"/>
  </cols>
  <sheetData>
    <row r="1" spans="1:18" ht="54.75" customHeight="1" x14ac:dyDescent="0.2">
      <c r="A1" s="1047" t="s">
        <v>877</v>
      </c>
      <c r="B1" s="1046"/>
      <c r="C1" s="1051" t="s">
        <v>556</v>
      </c>
      <c r="D1" s="1052"/>
      <c r="E1" s="1045" t="s">
        <v>875</v>
      </c>
      <c r="F1" s="1046"/>
      <c r="G1" s="1047" t="s">
        <v>1085</v>
      </c>
      <c r="H1" s="1046"/>
      <c r="I1" s="1045" t="s">
        <v>1086</v>
      </c>
      <c r="J1" s="1046"/>
      <c r="K1" s="1047" t="s">
        <v>1087</v>
      </c>
      <c r="L1" s="1046"/>
    </row>
    <row r="2" spans="1:18" s="132" customFormat="1" ht="48" x14ac:dyDescent="0.25">
      <c r="A2" s="126" t="s">
        <v>391</v>
      </c>
      <c r="B2" s="127" t="s">
        <v>1088</v>
      </c>
      <c r="C2" s="1048" t="s">
        <v>1089</v>
      </c>
      <c r="D2" s="128" t="s">
        <v>1090</v>
      </c>
      <c r="E2" s="134" t="s">
        <v>1091</v>
      </c>
      <c r="F2" s="135" t="s">
        <v>39</v>
      </c>
      <c r="G2" s="126">
        <v>1</v>
      </c>
      <c r="H2" s="129" t="s">
        <v>1092</v>
      </c>
      <c r="I2" s="130">
        <v>1</v>
      </c>
      <c r="J2" s="131" t="s">
        <v>1093</v>
      </c>
      <c r="K2" s="130">
        <v>1</v>
      </c>
      <c r="L2" s="131" t="s">
        <v>1094</v>
      </c>
    </row>
    <row r="3" spans="1:18" s="132" customFormat="1" ht="60" x14ac:dyDescent="0.25">
      <c r="A3" s="126" t="s">
        <v>521</v>
      </c>
      <c r="B3" s="127" t="s">
        <v>1095</v>
      </c>
      <c r="C3" s="1049"/>
      <c r="D3" s="128" t="s">
        <v>1096</v>
      </c>
      <c r="E3" s="134" t="s">
        <v>1097</v>
      </c>
      <c r="F3" s="135" t="s">
        <v>50</v>
      </c>
      <c r="G3" s="126">
        <v>2</v>
      </c>
      <c r="H3" s="129" t="s">
        <v>1098</v>
      </c>
      <c r="I3" s="126">
        <v>2</v>
      </c>
      <c r="J3" s="129" t="s">
        <v>1099</v>
      </c>
      <c r="K3" s="126">
        <v>2</v>
      </c>
      <c r="L3" s="129" t="s">
        <v>1100</v>
      </c>
    </row>
    <row r="4" spans="1:18" s="132" customFormat="1" ht="48" x14ac:dyDescent="0.25">
      <c r="A4" s="126" t="s">
        <v>522</v>
      </c>
      <c r="B4" s="127" t="s">
        <v>1101</v>
      </c>
      <c r="C4" s="1053"/>
      <c r="D4" s="128" t="s">
        <v>1102</v>
      </c>
      <c r="E4" s="133" t="s">
        <v>1103</v>
      </c>
      <c r="F4" s="129" t="s">
        <v>60</v>
      </c>
      <c r="G4" s="126">
        <v>3</v>
      </c>
      <c r="H4" s="129" t="s">
        <v>1104</v>
      </c>
      <c r="I4" s="126">
        <v>3</v>
      </c>
      <c r="J4" s="129" t="s">
        <v>1105</v>
      </c>
      <c r="K4" s="126">
        <v>3</v>
      </c>
      <c r="L4" s="129" t="s">
        <v>1106</v>
      </c>
    </row>
    <row r="5" spans="1:18" s="132" customFormat="1" ht="36" x14ac:dyDescent="0.25">
      <c r="A5" s="126" t="s">
        <v>394</v>
      </c>
      <c r="B5" s="127" t="s">
        <v>1107</v>
      </c>
      <c r="C5" s="1048" t="s">
        <v>1108</v>
      </c>
      <c r="D5" s="128" t="s">
        <v>1109</v>
      </c>
      <c r="E5" s="134" t="s">
        <v>1110</v>
      </c>
      <c r="F5" s="135" t="s">
        <v>1111</v>
      </c>
      <c r="G5" s="126">
        <v>4</v>
      </c>
      <c r="H5" s="129" t="s">
        <v>1112</v>
      </c>
      <c r="I5" s="126">
        <v>4</v>
      </c>
      <c r="J5" s="129" t="s">
        <v>1113</v>
      </c>
      <c r="K5" s="126">
        <v>4</v>
      </c>
      <c r="L5" s="129" t="s">
        <v>1114</v>
      </c>
    </row>
    <row r="6" spans="1:18" s="132" customFormat="1" ht="45" customHeight="1" x14ac:dyDescent="0.25">
      <c r="A6" s="126" t="s">
        <v>693</v>
      </c>
      <c r="B6" s="135" t="s">
        <v>1115</v>
      </c>
      <c r="C6" s="1049"/>
      <c r="D6" s="136" t="s">
        <v>1116</v>
      </c>
      <c r="E6" s="133"/>
      <c r="F6" s="129"/>
      <c r="G6" s="126">
        <v>5</v>
      </c>
      <c r="H6" s="129" t="s">
        <v>48</v>
      </c>
      <c r="I6" s="126">
        <v>5</v>
      </c>
      <c r="J6" s="129" t="s">
        <v>1117</v>
      </c>
      <c r="K6" s="126"/>
      <c r="L6" s="129"/>
    </row>
    <row r="7" spans="1:18" s="132" customFormat="1" ht="48" x14ac:dyDescent="0.25">
      <c r="A7" s="126" t="s">
        <v>754</v>
      </c>
      <c r="B7" s="129" t="s">
        <v>1118</v>
      </c>
      <c r="C7" s="1049"/>
      <c r="D7" s="137" t="s">
        <v>1119</v>
      </c>
      <c r="E7" s="138"/>
      <c r="F7" s="139"/>
      <c r="G7" s="126"/>
      <c r="H7" s="129"/>
      <c r="I7" s="126">
        <v>6</v>
      </c>
      <c r="J7" s="129" t="s">
        <v>1120</v>
      </c>
      <c r="K7" s="126"/>
      <c r="L7" s="129"/>
    </row>
    <row r="8" spans="1:18" s="132" customFormat="1" ht="60" x14ac:dyDescent="0.25">
      <c r="A8" s="126" t="s">
        <v>1121</v>
      </c>
      <c r="B8" s="129" t="s">
        <v>1122</v>
      </c>
      <c r="C8" s="1049"/>
      <c r="D8" s="140" t="s">
        <v>1123</v>
      </c>
      <c r="E8" s="138"/>
      <c r="F8" s="139"/>
      <c r="G8" s="141"/>
      <c r="H8" s="139"/>
      <c r="I8" s="141">
        <v>7</v>
      </c>
      <c r="J8" s="139" t="s">
        <v>1124</v>
      </c>
      <c r="K8" s="141"/>
      <c r="L8" s="139"/>
    </row>
    <row r="9" spans="1:18" s="132" customFormat="1" ht="48" x14ac:dyDescent="0.25">
      <c r="A9" s="126" t="s">
        <v>1125</v>
      </c>
      <c r="B9" s="129" t="s">
        <v>1126</v>
      </c>
      <c r="C9" s="1050"/>
      <c r="D9" s="140" t="s">
        <v>1127</v>
      </c>
      <c r="E9" s="138"/>
      <c r="F9" s="139"/>
      <c r="G9" s="141"/>
      <c r="H9" s="139"/>
      <c r="I9" s="141"/>
      <c r="J9" s="139"/>
      <c r="K9" s="141"/>
      <c r="L9" s="139"/>
    </row>
    <row r="10" spans="1:18" s="132" customFormat="1" ht="45" customHeight="1" x14ac:dyDescent="0.25">
      <c r="A10" s="126" t="s">
        <v>1128</v>
      </c>
      <c r="B10" s="129" t="s">
        <v>1129</v>
      </c>
      <c r="C10" s="1054" t="s">
        <v>902</v>
      </c>
      <c r="D10" s="140" t="s">
        <v>1130</v>
      </c>
      <c r="E10" s="138"/>
      <c r="F10" s="139"/>
      <c r="G10" s="141"/>
      <c r="H10" s="139"/>
      <c r="I10" s="141"/>
      <c r="J10" s="139"/>
      <c r="K10" s="141"/>
      <c r="L10" s="139"/>
    </row>
    <row r="11" spans="1:18" s="132" customFormat="1" ht="45" customHeight="1" x14ac:dyDescent="0.25">
      <c r="A11" s="141"/>
      <c r="B11" s="139"/>
      <c r="C11" s="1055"/>
      <c r="D11" s="140" t="s">
        <v>1131</v>
      </c>
      <c r="E11" s="138"/>
      <c r="F11" s="139"/>
      <c r="G11" s="141"/>
      <c r="H11" s="139"/>
      <c r="I11" s="141"/>
      <c r="J11" s="139"/>
      <c r="K11" s="141"/>
      <c r="L11" s="139"/>
    </row>
    <row r="12" spans="1:18" s="132" customFormat="1" ht="45" customHeight="1" x14ac:dyDescent="0.25">
      <c r="A12" s="141"/>
      <c r="B12" s="139"/>
      <c r="C12" s="1055"/>
      <c r="D12" s="140" t="s">
        <v>1132</v>
      </c>
      <c r="E12" s="138"/>
      <c r="F12" s="139"/>
      <c r="G12" s="141"/>
      <c r="H12" s="139"/>
      <c r="I12" s="141"/>
      <c r="J12" s="139"/>
      <c r="K12" s="141"/>
      <c r="L12" s="139"/>
    </row>
    <row r="13" spans="1:18" s="132" customFormat="1" ht="45" customHeight="1" x14ac:dyDescent="0.25">
      <c r="A13" s="141"/>
      <c r="B13" s="139"/>
      <c r="C13" s="1056"/>
      <c r="D13" s="140" t="s">
        <v>1133</v>
      </c>
      <c r="E13" s="138"/>
      <c r="F13" s="139"/>
      <c r="G13" s="141"/>
      <c r="H13" s="139"/>
      <c r="I13" s="141"/>
      <c r="J13" s="139"/>
      <c r="K13" s="141"/>
      <c r="L13" s="139"/>
      <c r="R13" s="132" t="s">
        <v>1134</v>
      </c>
    </row>
    <row r="14" spans="1:18" s="132" customFormat="1" ht="45" customHeight="1" x14ac:dyDescent="0.25">
      <c r="A14" s="141"/>
      <c r="B14" s="139"/>
      <c r="C14" s="1054" t="s">
        <v>1135</v>
      </c>
      <c r="D14" s="140" t="s">
        <v>1136</v>
      </c>
      <c r="E14" s="138"/>
      <c r="F14" s="139"/>
      <c r="G14" s="141"/>
      <c r="H14" s="139"/>
      <c r="I14" s="141"/>
      <c r="J14" s="139"/>
      <c r="K14" s="141"/>
      <c r="L14" s="139"/>
    </row>
    <row r="15" spans="1:18" s="132" customFormat="1" ht="45" customHeight="1" x14ac:dyDescent="0.25">
      <c r="A15" s="141"/>
      <c r="B15" s="139"/>
      <c r="C15" s="1056"/>
      <c r="D15" s="140" t="s">
        <v>1137</v>
      </c>
      <c r="E15" s="138"/>
      <c r="F15" s="139"/>
      <c r="G15" s="141"/>
      <c r="H15" s="139"/>
      <c r="I15" s="141"/>
      <c r="J15" s="139"/>
      <c r="K15" s="141"/>
      <c r="L15" s="139"/>
    </row>
    <row r="16" spans="1:18" s="132" customFormat="1" ht="45" customHeight="1" x14ac:dyDescent="0.25">
      <c r="A16" s="141"/>
      <c r="B16" s="139"/>
      <c r="C16" s="1054" t="s">
        <v>1138</v>
      </c>
      <c r="D16" s="140" t="s">
        <v>1139</v>
      </c>
      <c r="E16" s="138"/>
      <c r="F16" s="139"/>
      <c r="G16" s="141"/>
      <c r="H16" s="139"/>
      <c r="I16" s="141"/>
      <c r="J16" s="139"/>
      <c r="K16" s="141"/>
      <c r="L16" s="139"/>
    </row>
    <row r="17" spans="1:12" s="132" customFormat="1" ht="45" customHeight="1" x14ac:dyDescent="0.25">
      <c r="A17" s="141"/>
      <c r="B17" s="139"/>
      <c r="C17" s="1056"/>
      <c r="D17" s="140" t="s">
        <v>1140</v>
      </c>
      <c r="E17" s="133"/>
      <c r="F17" s="129"/>
      <c r="G17" s="141"/>
      <c r="H17" s="139"/>
      <c r="I17" s="141"/>
      <c r="J17" s="139"/>
      <c r="K17" s="141"/>
      <c r="L17" s="139"/>
    </row>
    <row r="18" spans="1:12" s="132" customFormat="1" ht="45" customHeight="1" x14ac:dyDescent="0.25">
      <c r="A18" s="126"/>
      <c r="B18" s="127"/>
      <c r="C18" s="1048" t="s">
        <v>1141</v>
      </c>
      <c r="D18" s="128" t="s">
        <v>1142</v>
      </c>
      <c r="E18" s="134"/>
      <c r="F18" s="135"/>
      <c r="G18" s="126"/>
      <c r="H18" s="129"/>
      <c r="I18" s="126"/>
      <c r="J18" s="129"/>
      <c r="K18" s="126"/>
      <c r="L18" s="129"/>
    </row>
    <row r="19" spans="1:12" s="132" customFormat="1" ht="45" customHeight="1" x14ac:dyDescent="0.25">
      <c r="A19" s="126"/>
      <c r="B19" s="135"/>
      <c r="C19" s="1049"/>
      <c r="D19" s="136" t="s">
        <v>1143</v>
      </c>
      <c r="E19" s="133"/>
      <c r="F19" s="129"/>
      <c r="G19" s="126"/>
      <c r="H19" s="129"/>
      <c r="I19" s="126"/>
      <c r="J19" s="129"/>
      <c r="K19" s="126"/>
      <c r="L19" s="129"/>
    </row>
    <row r="20" spans="1:12" s="132" customFormat="1" ht="45" customHeight="1" x14ac:dyDescent="0.25">
      <c r="A20" s="126"/>
      <c r="B20" s="129"/>
      <c r="C20" s="1049"/>
      <c r="D20" s="137" t="s">
        <v>1144</v>
      </c>
      <c r="E20" s="138"/>
      <c r="F20" s="139"/>
      <c r="G20" s="126"/>
      <c r="H20" s="129"/>
      <c r="I20" s="126"/>
      <c r="J20" s="129"/>
      <c r="K20" s="126"/>
      <c r="L20" s="129"/>
    </row>
    <row r="21" spans="1:12" s="132" customFormat="1" ht="45" customHeight="1" x14ac:dyDescent="0.25">
      <c r="A21" s="126"/>
      <c r="B21" s="129"/>
      <c r="C21" s="1049"/>
      <c r="D21" s="140" t="s">
        <v>1145</v>
      </c>
      <c r="E21" s="138"/>
      <c r="F21" s="139"/>
      <c r="G21" s="141"/>
      <c r="H21" s="139"/>
      <c r="I21" s="141"/>
      <c r="J21" s="139"/>
      <c r="K21" s="141"/>
      <c r="L21" s="139"/>
    </row>
    <row r="22" spans="1:12" s="132" customFormat="1" ht="45" customHeight="1" x14ac:dyDescent="0.2">
      <c r="A22" s="126"/>
      <c r="B22" s="129"/>
      <c r="C22" s="1050"/>
      <c r="D22" s="140" t="s">
        <v>1146</v>
      </c>
      <c r="E22" s="125"/>
      <c r="F22" s="125"/>
      <c r="G22" s="141"/>
      <c r="H22" s="139"/>
      <c r="I22" s="141"/>
      <c r="J22" s="139"/>
      <c r="K22" s="141"/>
      <c r="L22" s="139"/>
    </row>
  </sheetData>
  <mergeCells count="12">
    <mergeCell ref="I1:J1"/>
    <mergeCell ref="K1:L1"/>
    <mergeCell ref="C18:C22"/>
    <mergeCell ref="A1:B1"/>
    <mergeCell ref="C1:D1"/>
    <mergeCell ref="E1:F1"/>
    <mergeCell ref="G1:H1"/>
    <mergeCell ref="C2:C4"/>
    <mergeCell ref="C5:C9"/>
    <mergeCell ref="C10:C13"/>
    <mergeCell ref="C14:C15"/>
    <mergeCell ref="C16:C17"/>
  </mergeCells>
  <pageMargins left="0.7" right="0.7" top="0.75" bottom="0.75" header="0.3" footer="0.3"/>
  <pageSetup paperSize="9" scale="3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/>
    <pageSetUpPr fitToPage="1"/>
  </sheetPr>
  <dimension ref="A1:Y84"/>
  <sheetViews>
    <sheetView showGridLines="0" zoomScaleNormal="100" workbookViewId="0"/>
  </sheetViews>
  <sheetFormatPr defaultColWidth="9.140625" defaultRowHeight="12" x14ac:dyDescent="0.2"/>
  <cols>
    <col min="1" max="1" width="10" style="211" customWidth="1"/>
    <col min="2" max="2" width="22.5703125" style="213" customWidth="1"/>
    <col min="3" max="5" width="17.42578125" style="211" customWidth="1"/>
    <col min="6" max="6" width="16.140625" style="213" customWidth="1"/>
    <col min="7" max="12" width="17.42578125" style="211" customWidth="1"/>
    <col min="13" max="13" width="16.140625" style="213" customWidth="1"/>
    <col min="14" max="14" width="20.7109375" style="214" customWidth="1"/>
    <col min="15" max="18" width="9.140625" style="214"/>
    <col min="19" max="16384" width="9.140625" style="211"/>
  </cols>
  <sheetData>
    <row r="1" spans="1:25" s="888" customFormat="1" ht="12" customHeight="1" x14ac:dyDescent="0.25">
      <c r="A1" s="30"/>
      <c r="B1" s="887"/>
      <c r="C1" s="887"/>
      <c r="D1" s="30"/>
      <c r="E1" s="30"/>
      <c r="L1" s="885"/>
      <c r="M1" s="885" t="s">
        <v>568</v>
      </c>
    </row>
    <row r="2" spans="1:25" s="806" customFormat="1" ht="12" customHeight="1" x14ac:dyDescent="0.25">
      <c r="A2" s="824" t="s">
        <v>169</v>
      </c>
      <c r="B2" s="824"/>
      <c r="C2" s="824"/>
      <c r="D2" s="877"/>
      <c r="E2" s="877"/>
      <c r="F2" s="877"/>
      <c r="G2" s="877"/>
      <c r="H2" s="877"/>
      <c r="I2" s="877"/>
      <c r="J2" s="877"/>
      <c r="K2" s="877"/>
      <c r="L2" s="878"/>
      <c r="M2" s="878"/>
      <c r="N2" s="878"/>
      <c r="O2" s="878"/>
      <c r="P2" s="878"/>
      <c r="Q2" s="878"/>
      <c r="R2" s="878"/>
      <c r="S2" s="879"/>
      <c r="T2" s="880"/>
      <c r="U2" s="880"/>
      <c r="V2" s="825"/>
      <c r="W2" s="825"/>
      <c r="X2" s="825"/>
      <c r="Y2" s="881"/>
    </row>
    <row r="3" spans="1:25" s="806" customFormat="1" ht="12" customHeight="1" x14ac:dyDescent="0.25">
      <c r="A3" s="824" t="s">
        <v>170</v>
      </c>
      <c r="B3" s="824"/>
      <c r="C3" s="824"/>
      <c r="D3" s="877"/>
      <c r="E3" s="877"/>
      <c r="F3" s="877"/>
      <c r="G3" s="877"/>
      <c r="H3" s="877"/>
      <c r="I3" s="877"/>
      <c r="J3" s="877"/>
      <c r="K3" s="877"/>
      <c r="L3" s="878"/>
      <c r="M3" s="878"/>
      <c r="N3" s="878"/>
      <c r="O3" s="878"/>
      <c r="P3" s="878"/>
      <c r="Q3" s="878"/>
      <c r="R3" s="878"/>
      <c r="S3" s="879"/>
      <c r="T3" s="880"/>
      <c r="U3" s="880"/>
      <c r="V3" s="825"/>
      <c r="W3" s="825"/>
      <c r="X3" s="825"/>
      <c r="Y3" s="881"/>
    </row>
    <row r="4" spans="1:25" s="30" customFormat="1" ht="12" customHeight="1" x14ac:dyDescent="0.25">
      <c r="A4" s="910" t="s">
        <v>569</v>
      </c>
      <c r="B4" s="911"/>
      <c r="C4" s="911"/>
      <c r="D4" s="911"/>
      <c r="E4" s="911"/>
      <c r="F4" s="911"/>
      <c r="G4" s="911"/>
      <c r="H4" s="911"/>
      <c r="I4" s="911"/>
      <c r="J4" s="911"/>
      <c r="K4" s="911"/>
    </row>
    <row r="5" spans="1:25" s="210" customFormat="1" ht="12" customHeight="1" x14ac:dyDescent="0.25">
      <c r="A5" s="30" t="s">
        <v>171</v>
      </c>
    </row>
    <row r="6" spans="1:25" ht="12" customHeight="1" x14ac:dyDescent="0.2">
      <c r="A6" s="912"/>
      <c r="B6" s="913"/>
      <c r="C6" s="912"/>
      <c r="D6" s="912"/>
      <c r="E6" s="912"/>
      <c r="F6" s="913"/>
      <c r="G6" s="912"/>
      <c r="H6" s="912"/>
      <c r="I6" s="912"/>
      <c r="J6" s="912"/>
      <c r="K6" s="912"/>
      <c r="L6" s="912"/>
      <c r="M6" s="297" t="s">
        <v>3</v>
      </c>
    </row>
    <row r="7" spans="1:25" ht="39.950000000000003" customHeight="1" x14ac:dyDescent="0.2">
      <c r="A7" s="891" t="s">
        <v>4</v>
      </c>
      <c r="B7" s="914" t="s">
        <v>556</v>
      </c>
      <c r="C7" s="914" t="s">
        <v>557</v>
      </c>
      <c r="D7" s="914" t="s">
        <v>558</v>
      </c>
      <c r="E7" s="914" t="s">
        <v>559</v>
      </c>
      <c r="F7" s="914" t="s">
        <v>560</v>
      </c>
      <c r="G7" s="914" t="s">
        <v>570</v>
      </c>
      <c r="H7" s="914" t="s">
        <v>571</v>
      </c>
      <c r="I7" s="914" t="s">
        <v>572</v>
      </c>
      <c r="J7" s="914" t="s">
        <v>573</v>
      </c>
      <c r="K7" s="914" t="s">
        <v>574</v>
      </c>
      <c r="L7" s="914" t="s">
        <v>575</v>
      </c>
      <c r="M7" s="914" t="s">
        <v>567</v>
      </c>
    </row>
    <row r="8" spans="1:25" s="916" customFormat="1" ht="9.9499999999999993" customHeight="1" x14ac:dyDescent="0.2">
      <c r="A8" s="895">
        <v>1</v>
      </c>
      <c r="B8" s="895">
        <v>2</v>
      </c>
      <c r="C8" s="895">
        <v>3</v>
      </c>
      <c r="D8" s="895">
        <v>4</v>
      </c>
      <c r="E8" s="895">
        <v>5</v>
      </c>
      <c r="F8" s="895">
        <v>6</v>
      </c>
      <c r="G8" s="895">
        <v>7</v>
      </c>
      <c r="H8" s="895">
        <v>8</v>
      </c>
      <c r="I8" s="895" t="s">
        <v>576</v>
      </c>
      <c r="J8" s="895">
        <v>10</v>
      </c>
      <c r="K8" s="895">
        <v>11</v>
      </c>
      <c r="L8" s="895">
        <v>12</v>
      </c>
      <c r="M8" s="895">
        <v>13</v>
      </c>
      <c r="N8" s="915"/>
      <c r="O8" s="915"/>
      <c r="P8" s="915"/>
      <c r="Q8" s="915"/>
      <c r="R8" s="915"/>
    </row>
    <row r="9" spans="1:25" ht="12" customHeight="1" x14ac:dyDescent="0.2">
      <c r="A9" s="82" t="s">
        <v>523</v>
      </c>
      <c r="B9" s="78"/>
      <c r="C9" s="83"/>
      <c r="D9" s="83"/>
      <c r="E9" s="83"/>
      <c r="F9" s="79"/>
      <c r="G9" s="83"/>
      <c r="H9" s="83"/>
      <c r="I9" s="83"/>
      <c r="J9" s="83"/>
      <c r="K9" s="83"/>
      <c r="L9" s="84">
        <f>SUM(L10:L12)</f>
        <v>0</v>
      </c>
      <c r="M9" s="79"/>
    </row>
    <row r="10" spans="1:25" ht="13.5" x14ac:dyDescent="0.2">
      <c r="A10" s="917"/>
      <c r="B10" s="918"/>
      <c r="C10" s="919"/>
      <c r="D10" s="919"/>
      <c r="E10" s="919"/>
      <c r="F10" s="918"/>
      <c r="G10" s="920"/>
      <c r="H10" s="920"/>
      <c r="I10" s="920"/>
      <c r="J10" s="921">
        <f>H10*I10</f>
        <v>0</v>
      </c>
      <c r="K10" s="920"/>
      <c r="L10" s="922"/>
      <c r="M10" s="918"/>
    </row>
    <row r="11" spans="1:25" ht="13.5" x14ac:dyDescent="0.2">
      <c r="A11" s="923"/>
      <c r="B11" s="903"/>
      <c r="C11" s="924"/>
      <c r="D11" s="924"/>
      <c r="E11" s="924"/>
      <c r="F11" s="903"/>
      <c r="G11" s="925"/>
      <c r="H11" s="925"/>
      <c r="I11" s="925"/>
      <c r="J11" s="921">
        <f t="shared" ref="J11:J12" si="0">H11*I11</f>
        <v>0</v>
      </c>
      <c r="K11" s="925"/>
      <c r="L11" s="925"/>
      <c r="M11" s="903"/>
    </row>
    <row r="12" spans="1:25" ht="13.5" x14ac:dyDescent="0.2">
      <c r="A12" s="923"/>
      <c r="B12" s="903"/>
      <c r="C12" s="924"/>
      <c r="D12" s="924"/>
      <c r="E12" s="924"/>
      <c r="F12" s="903"/>
      <c r="G12" s="925"/>
      <c r="H12" s="925"/>
      <c r="I12" s="925"/>
      <c r="J12" s="921">
        <f t="shared" si="0"/>
        <v>0</v>
      </c>
      <c r="K12" s="925"/>
      <c r="L12" s="925"/>
      <c r="M12" s="903"/>
    </row>
    <row r="13" spans="1:25" ht="12" customHeight="1" x14ac:dyDescent="0.2">
      <c r="A13" s="926"/>
      <c r="B13" s="927"/>
      <c r="C13" s="928"/>
      <c r="D13" s="928"/>
      <c r="E13" s="928"/>
      <c r="F13" s="929"/>
      <c r="G13" s="930"/>
      <c r="H13" s="930"/>
      <c r="I13" s="930"/>
      <c r="J13" s="930"/>
      <c r="K13" s="930"/>
      <c r="L13" s="930"/>
      <c r="M13" s="824"/>
    </row>
    <row r="14" spans="1:25" s="197" customFormat="1" ht="12" customHeight="1" x14ac:dyDescent="0.25">
      <c r="B14" s="430" t="s">
        <v>880</v>
      </c>
      <c r="C14" s="750"/>
      <c r="D14" s="196"/>
      <c r="E14" s="196"/>
      <c r="F14" s="430" t="s">
        <v>880</v>
      </c>
      <c r="G14" s="196"/>
      <c r="H14" s="196"/>
      <c r="I14" s="196"/>
      <c r="J14" s="196"/>
      <c r="K14" s="196"/>
      <c r="L14" s="196"/>
      <c r="M14" s="430" t="s">
        <v>880</v>
      </c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</row>
    <row r="15" spans="1:25" s="197" customFormat="1" ht="9" customHeight="1" x14ac:dyDescent="0.25">
      <c r="B15" s="213"/>
      <c r="C15" s="198"/>
      <c r="D15" s="196"/>
      <c r="E15" s="196"/>
      <c r="F15" s="165"/>
      <c r="G15" s="196"/>
      <c r="H15" s="196"/>
      <c r="I15" s="196"/>
      <c r="J15" s="196"/>
      <c r="K15" s="196"/>
      <c r="L15" s="196"/>
      <c r="M15" s="165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</row>
    <row r="16" spans="1:25" s="197" customFormat="1" ht="15" customHeight="1" x14ac:dyDescent="0.25">
      <c r="B16" s="212" t="s">
        <v>1090</v>
      </c>
      <c r="C16" s="751"/>
      <c r="D16" s="196"/>
      <c r="E16" s="196"/>
      <c r="F16" s="171" t="s">
        <v>1091</v>
      </c>
      <c r="H16" s="196"/>
      <c r="I16" s="196"/>
      <c r="J16" s="196"/>
      <c r="K16" s="196"/>
      <c r="L16" s="196"/>
      <c r="M16" s="171" t="s">
        <v>391</v>
      </c>
      <c r="N16" s="196"/>
      <c r="O16" s="196"/>
      <c r="P16" s="196"/>
      <c r="Q16" s="196"/>
      <c r="R16" s="196"/>
    </row>
    <row r="17" spans="1:18" s="197" customFormat="1" ht="15" customHeight="1" x14ac:dyDescent="0.25">
      <c r="B17" s="212" t="s">
        <v>1096</v>
      </c>
      <c r="C17" s="198"/>
      <c r="D17" s="196"/>
      <c r="E17" s="196"/>
      <c r="F17" s="171" t="s">
        <v>1097</v>
      </c>
      <c r="H17" s="196"/>
      <c r="I17" s="196"/>
      <c r="J17" s="196"/>
      <c r="K17" s="196"/>
      <c r="L17" s="196"/>
      <c r="M17" s="171" t="s">
        <v>521</v>
      </c>
      <c r="N17" s="196"/>
      <c r="O17" s="196"/>
      <c r="P17" s="196"/>
      <c r="Q17" s="196"/>
      <c r="R17" s="196"/>
    </row>
    <row r="18" spans="1:18" s="197" customFormat="1" ht="15" customHeight="1" x14ac:dyDescent="0.25">
      <c r="B18" s="212" t="s">
        <v>1102</v>
      </c>
      <c r="C18" s="198"/>
      <c r="D18" s="196"/>
      <c r="E18" s="196"/>
      <c r="F18" s="171" t="s">
        <v>1103</v>
      </c>
      <c r="H18" s="196"/>
      <c r="I18" s="196"/>
      <c r="J18" s="196"/>
      <c r="K18" s="196"/>
      <c r="L18" s="196"/>
      <c r="M18" s="171" t="s">
        <v>522</v>
      </c>
      <c r="N18" s="196"/>
      <c r="O18" s="196"/>
      <c r="P18" s="196"/>
      <c r="Q18" s="196"/>
      <c r="R18" s="196"/>
    </row>
    <row r="19" spans="1:18" s="197" customFormat="1" ht="15" customHeight="1" x14ac:dyDescent="0.25">
      <c r="B19" s="212" t="s">
        <v>1232</v>
      </c>
      <c r="C19" s="751"/>
      <c r="D19" s="196"/>
      <c r="E19" s="196"/>
      <c r="F19" s="171" t="s">
        <v>1226</v>
      </c>
      <c r="H19" s="196"/>
      <c r="I19" s="196"/>
      <c r="J19" s="196"/>
      <c r="K19" s="196"/>
      <c r="L19" s="196"/>
      <c r="M19" s="171" t="s">
        <v>394</v>
      </c>
      <c r="N19" s="196"/>
      <c r="O19" s="196"/>
      <c r="P19" s="196"/>
      <c r="Q19" s="196"/>
      <c r="R19" s="196"/>
    </row>
    <row r="20" spans="1:18" s="197" customFormat="1" ht="15" customHeight="1" x14ac:dyDescent="0.25">
      <c r="B20" s="931" t="s">
        <v>1245</v>
      </c>
      <c r="C20" s="198"/>
      <c r="D20" s="196"/>
      <c r="E20" s="196"/>
      <c r="F20" s="165"/>
      <c r="H20" s="196"/>
      <c r="I20" s="196"/>
      <c r="J20" s="196"/>
      <c r="K20" s="196"/>
      <c r="L20" s="196"/>
      <c r="M20" s="171" t="s">
        <v>693</v>
      </c>
      <c r="N20" s="196"/>
      <c r="O20" s="196"/>
      <c r="P20" s="196"/>
      <c r="Q20" s="196"/>
      <c r="R20" s="196"/>
    </row>
    <row r="21" spans="1:18" s="214" customFormat="1" ht="15" customHeight="1" x14ac:dyDescent="0.2">
      <c r="B21" s="931" t="s">
        <v>1256</v>
      </c>
      <c r="C21" s="932"/>
      <c r="D21" s="933"/>
      <c r="E21" s="933"/>
      <c r="F21" s="165"/>
      <c r="M21" s="171" t="s">
        <v>754</v>
      </c>
    </row>
    <row r="22" spans="1:18" s="214" customFormat="1" ht="15" customHeight="1" x14ac:dyDescent="0.2">
      <c r="A22" s="213"/>
      <c r="B22" s="931" t="s">
        <v>1267</v>
      </c>
      <c r="C22" s="932"/>
      <c r="D22" s="933"/>
      <c r="E22" s="933"/>
      <c r="F22" s="165"/>
      <c r="M22" s="171" t="s">
        <v>1121</v>
      </c>
    </row>
    <row r="23" spans="1:18" s="214" customFormat="1" ht="15" customHeight="1" x14ac:dyDescent="0.2">
      <c r="A23" s="213"/>
      <c r="B23" s="931" t="s">
        <v>1275</v>
      </c>
      <c r="C23" s="932"/>
      <c r="D23" s="933"/>
      <c r="E23" s="933"/>
      <c r="F23" s="165"/>
      <c r="M23" s="171" t="s">
        <v>1125</v>
      </c>
    </row>
    <row r="24" spans="1:18" ht="15" customHeight="1" x14ac:dyDescent="0.2">
      <c r="A24" s="213"/>
      <c r="B24" s="212" t="s">
        <v>1109</v>
      </c>
      <c r="C24" s="932"/>
      <c r="D24" s="933"/>
      <c r="E24" s="933"/>
      <c r="F24" s="165"/>
      <c r="M24" s="171" t="s">
        <v>1128</v>
      </c>
    </row>
    <row r="25" spans="1:18" ht="15" customHeight="1" x14ac:dyDescent="0.2">
      <c r="B25" s="212" t="s">
        <v>1116</v>
      </c>
      <c r="F25" s="165"/>
    </row>
    <row r="26" spans="1:18" ht="15" customHeight="1" x14ac:dyDescent="0.2">
      <c r="B26" s="212" t="s">
        <v>1119</v>
      </c>
      <c r="F26" s="165"/>
    </row>
    <row r="27" spans="1:18" ht="15" customHeight="1" x14ac:dyDescent="0.2">
      <c r="B27" s="212" t="s">
        <v>1123</v>
      </c>
    </row>
    <row r="28" spans="1:18" ht="15" customHeight="1" x14ac:dyDescent="0.2">
      <c r="B28" s="212" t="s">
        <v>1127</v>
      </c>
    </row>
    <row r="29" spans="1:18" ht="15" customHeight="1" x14ac:dyDescent="0.2">
      <c r="A29" s="196" t="s">
        <v>154</v>
      </c>
      <c r="B29" s="212" t="s">
        <v>1257</v>
      </c>
      <c r="F29" s="196"/>
      <c r="M29" s="196"/>
    </row>
    <row r="30" spans="1:18" ht="15" customHeight="1" x14ac:dyDescent="0.2">
      <c r="A30" s="196"/>
      <c r="B30" s="931" t="s">
        <v>1195</v>
      </c>
      <c r="F30" s="196"/>
      <c r="M30" s="196"/>
    </row>
    <row r="31" spans="1:18" ht="15" customHeight="1" x14ac:dyDescent="0.2">
      <c r="A31" s="196" t="s">
        <v>155</v>
      </c>
      <c r="B31" s="931" t="s">
        <v>1208</v>
      </c>
      <c r="F31" s="196"/>
      <c r="M31" s="196"/>
    </row>
    <row r="32" spans="1:18" ht="15" customHeight="1" x14ac:dyDescent="0.2">
      <c r="A32" s="196" t="s">
        <v>156</v>
      </c>
      <c r="B32" s="931" t="s">
        <v>1220</v>
      </c>
      <c r="F32" s="196"/>
      <c r="M32" s="196"/>
    </row>
    <row r="33" spans="1:13" ht="15" customHeight="1" x14ac:dyDescent="0.2">
      <c r="A33" s="196"/>
      <c r="B33" s="931" t="s">
        <v>1233</v>
      </c>
      <c r="F33" s="196"/>
      <c r="M33" s="196"/>
    </row>
    <row r="34" spans="1:13" ht="15" customHeight="1" x14ac:dyDescent="0.2">
      <c r="A34" s="196" t="s">
        <v>157</v>
      </c>
      <c r="B34" s="931" t="s">
        <v>1246</v>
      </c>
      <c r="F34" s="196"/>
      <c r="M34" s="196"/>
    </row>
    <row r="35" spans="1:13" ht="15" customHeight="1" x14ac:dyDescent="0.2">
      <c r="A35" s="196" t="s">
        <v>156</v>
      </c>
      <c r="B35" s="931" t="s">
        <v>1258</v>
      </c>
      <c r="F35" s="934"/>
    </row>
    <row r="36" spans="1:13" ht="15" customHeight="1" x14ac:dyDescent="0.2">
      <c r="B36" s="212" t="s">
        <v>1136</v>
      </c>
    </row>
    <row r="37" spans="1:13" ht="15" customHeight="1" x14ac:dyDescent="0.2">
      <c r="B37" s="212" t="s">
        <v>1137</v>
      </c>
    </row>
    <row r="38" spans="1:13" ht="15" customHeight="1" x14ac:dyDescent="0.2">
      <c r="B38" s="212" t="s">
        <v>1130</v>
      </c>
    </row>
    <row r="39" spans="1:13" ht="15" customHeight="1" x14ac:dyDescent="0.2">
      <c r="B39" s="212" t="s">
        <v>1131</v>
      </c>
    </row>
    <row r="40" spans="1:13" ht="15" customHeight="1" x14ac:dyDescent="0.2">
      <c r="B40" s="212" t="s">
        <v>1132</v>
      </c>
    </row>
    <row r="41" spans="1:13" ht="15" customHeight="1" x14ac:dyDescent="0.2">
      <c r="B41" s="212" t="s">
        <v>1133</v>
      </c>
    </row>
    <row r="42" spans="1:13" ht="15" customHeight="1" x14ac:dyDescent="0.2">
      <c r="B42" s="212" t="s">
        <v>1139</v>
      </c>
    </row>
    <row r="43" spans="1:13" ht="15" customHeight="1" x14ac:dyDescent="0.2">
      <c r="B43" s="212" t="s">
        <v>1140</v>
      </c>
    </row>
    <row r="44" spans="1:13" ht="15" customHeight="1" x14ac:dyDescent="0.2">
      <c r="B44" s="212" t="s">
        <v>1199</v>
      </c>
    </row>
    <row r="45" spans="1:13" ht="15" customHeight="1" x14ac:dyDescent="0.2">
      <c r="B45" s="212" t="s">
        <v>1212</v>
      </c>
    </row>
    <row r="46" spans="1:13" ht="15" customHeight="1" x14ac:dyDescent="0.2">
      <c r="B46" s="212" t="s">
        <v>1462</v>
      </c>
    </row>
    <row r="47" spans="1:13" ht="15" customHeight="1" x14ac:dyDescent="0.2">
      <c r="B47" s="212" t="s">
        <v>1237</v>
      </c>
    </row>
    <row r="48" spans="1:13" ht="15" customHeight="1" x14ac:dyDescent="0.2">
      <c r="B48" s="212" t="s">
        <v>1250</v>
      </c>
    </row>
    <row r="49" spans="2:2" ht="15" customHeight="1" x14ac:dyDescent="0.2">
      <c r="B49" s="212" t="s">
        <v>1262</v>
      </c>
    </row>
    <row r="50" spans="2:2" ht="15" customHeight="1" x14ac:dyDescent="0.2">
      <c r="B50" s="212" t="s">
        <v>1270</v>
      </c>
    </row>
    <row r="51" spans="2:2" ht="15" customHeight="1" x14ac:dyDescent="0.2">
      <c r="B51" s="212" t="s">
        <v>1277</v>
      </c>
    </row>
    <row r="52" spans="2:2" ht="15" customHeight="1" x14ac:dyDescent="0.2">
      <c r="B52" s="212" t="s">
        <v>1283</v>
      </c>
    </row>
    <row r="53" spans="2:2" ht="15" customHeight="1" x14ac:dyDescent="0.2">
      <c r="B53" s="212" t="s">
        <v>1288</v>
      </c>
    </row>
    <row r="54" spans="2:2" ht="15" customHeight="1" x14ac:dyDescent="0.2">
      <c r="B54" s="212" t="s">
        <v>1293</v>
      </c>
    </row>
    <row r="55" spans="2:2" ht="15" customHeight="1" x14ac:dyDescent="0.2">
      <c r="B55" s="212" t="s">
        <v>1297</v>
      </c>
    </row>
    <row r="56" spans="2:2" ht="15" customHeight="1" x14ac:dyDescent="0.2">
      <c r="B56" s="212" t="s">
        <v>1301</v>
      </c>
    </row>
    <row r="57" spans="2:2" ht="15" customHeight="1" x14ac:dyDescent="0.2">
      <c r="B57" s="212" t="s">
        <v>1305</v>
      </c>
    </row>
    <row r="58" spans="2:2" ht="15" customHeight="1" x14ac:dyDescent="0.2">
      <c r="B58" s="212" t="s">
        <v>1309</v>
      </c>
    </row>
    <row r="59" spans="2:2" ht="15" customHeight="1" x14ac:dyDescent="0.2">
      <c r="B59" s="212" t="s">
        <v>1313</v>
      </c>
    </row>
    <row r="60" spans="2:2" ht="15" customHeight="1" x14ac:dyDescent="0.2">
      <c r="B60" s="212" t="s">
        <v>1317</v>
      </c>
    </row>
    <row r="61" spans="2:2" ht="15" customHeight="1" x14ac:dyDescent="0.2">
      <c r="B61" s="212" t="s">
        <v>1321</v>
      </c>
    </row>
    <row r="62" spans="2:2" ht="15" customHeight="1" x14ac:dyDescent="0.2">
      <c r="B62" s="212" t="s">
        <v>1325</v>
      </c>
    </row>
    <row r="63" spans="2:2" ht="15" customHeight="1" x14ac:dyDescent="0.2">
      <c r="B63" s="212" t="s">
        <v>1329</v>
      </c>
    </row>
    <row r="64" spans="2:2" ht="15" customHeight="1" x14ac:dyDescent="0.2">
      <c r="B64" s="212" t="s">
        <v>1333</v>
      </c>
    </row>
    <row r="65" spans="2:2" ht="15" customHeight="1" x14ac:dyDescent="0.2">
      <c r="B65" s="212" t="s">
        <v>1337</v>
      </c>
    </row>
    <row r="66" spans="2:2" ht="15" customHeight="1" x14ac:dyDescent="0.2">
      <c r="B66" s="212" t="s">
        <v>1340</v>
      </c>
    </row>
    <row r="67" spans="2:2" ht="15" customHeight="1" x14ac:dyDescent="0.2">
      <c r="B67" s="212" t="s">
        <v>1342</v>
      </c>
    </row>
    <row r="68" spans="2:2" ht="15" customHeight="1" x14ac:dyDescent="0.2">
      <c r="B68" s="212" t="s">
        <v>1343</v>
      </c>
    </row>
    <row r="69" spans="2:2" ht="15" customHeight="1" x14ac:dyDescent="0.2">
      <c r="B69" s="212" t="s">
        <v>1344</v>
      </c>
    </row>
    <row r="70" spans="2:2" ht="15" customHeight="1" x14ac:dyDescent="0.2">
      <c r="B70" s="212" t="s">
        <v>1345</v>
      </c>
    </row>
    <row r="71" spans="2:2" ht="15" customHeight="1" x14ac:dyDescent="0.2">
      <c r="B71" s="212" t="s">
        <v>1346</v>
      </c>
    </row>
    <row r="72" spans="2:2" ht="15" customHeight="1" x14ac:dyDescent="0.2">
      <c r="B72" s="212" t="s">
        <v>1347</v>
      </c>
    </row>
    <row r="73" spans="2:2" ht="15" customHeight="1" x14ac:dyDescent="0.2">
      <c r="B73" s="212" t="s">
        <v>1348</v>
      </c>
    </row>
    <row r="74" spans="2:2" ht="15" customHeight="1" x14ac:dyDescent="0.2">
      <c r="B74" s="212" t="s">
        <v>1349</v>
      </c>
    </row>
    <row r="75" spans="2:2" ht="15" customHeight="1" x14ac:dyDescent="0.2">
      <c r="B75" s="212" t="s">
        <v>1350</v>
      </c>
    </row>
    <row r="76" spans="2:2" ht="15" customHeight="1" x14ac:dyDescent="0.2">
      <c r="B76" s="212" t="s">
        <v>1351</v>
      </c>
    </row>
    <row r="77" spans="2:2" ht="15" customHeight="1" x14ac:dyDescent="0.2">
      <c r="B77" s="935"/>
    </row>
    <row r="78" spans="2:2" ht="15" customHeight="1" x14ac:dyDescent="0.2">
      <c r="B78" s="935"/>
    </row>
    <row r="79" spans="2:2" ht="15" customHeight="1" x14ac:dyDescent="0.2">
      <c r="B79" s="935"/>
    </row>
    <row r="80" spans="2:2" ht="15" customHeight="1" x14ac:dyDescent="0.2">
      <c r="B80" s="935"/>
    </row>
    <row r="81" spans="2:2" ht="15" customHeight="1" x14ac:dyDescent="0.2">
      <c r="B81" s="935"/>
    </row>
    <row r="82" spans="2:2" ht="15" customHeight="1" x14ac:dyDescent="0.2">
      <c r="B82" s="935"/>
    </row>
    <row r="83" spans="2:2" ht="15" customHeight="1" x14ac:dyDescent="0.2">
      <c r="B83" s="935"/>
    </row>
    <row r="84" spans="2:2" x14ac:dyDescent="0.2">
      <c r="B84" s="935"/>
    </row>
  </sheetData>
  <printOptions horizontalCentered="1"/>
  <pageMargins left="0" right="0" top="0.59055118110236227" bottom="0" header="0.31496062992125984" footer="0.31496062992125984"/>
  <pageSetup paperSize="9" scale="64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5918A0A-41D4-4B8D-8D84-13F9F7FD0B27}">
          <x14:formula1>
            <xm:f>Liste_2025!$BD$2:$BD$62</xm:f>
          </x14:formula1>
          <xm:sqref>B10:B12</xm:sqref>
        </x14:dataValidation>
        <x14:dataValidation type="list" allowBlank="1" showInputMessage="1" showErrorMessage="1" xr:uid="{05E7BBD6-84BF-4D1B-8CFA-3C7359BA6382}">
          <x14:formula1>
            <xm:f>Liste_2025!$AC$2:$AC$5</xm:f>
          </x14:formula1>
          <xm:sqref>F10:F12</xm:sqref>
        </x14:dataValidation>
        <x14:dataValidation type="list" allowBlank="1" showInputMessage="1" showErrorMessage="1" xr:uid="{C6C0F6FE-41F3-43C6-8769-69F0CAF346C4}">
          <x14:formula1>
            <xm:f>Liste_2025!$B$2:$B$10</xm:f>
          </x14:formula1>
          <xm:sqref>M10:M12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4.9989318521683403E-2"/>
    <pageSetUpPr fitToPage="1"/>
  </sheetPr>
  <dimension ref="A1:M20"/>
  <sheetViews>
    <sheetView showGridLines="0" workbookViewId="0"/>
  </sheetViews>
  <sheetFormatPr defaultColWidth="9.140625" defaultRowHeight="12.75" x14ac:dyDescent="0.25"/>
  <cols>
    <col min="1" max="1" width="7.7109375" style="210" customWidth="1"/>
    <col min="2" max="2" width="34.5703125" style="210" customWidth="1"/>
    <col min="3" max="5" width="17.140625" style="210" customWidth="1"/>
    <col min="6" max="6" width="16.140625" style="210" customWidth="1"/>
    <col min="7" max="7" width="20.85546875" style="210" customWidth="1"/>
    <col min="8" max="8" width="23.28515625" style="210" customWidth="1"/>
    <col min="9" max="16384" width="9.140625" style="210"/>
  </cols>
  <sheetData>
    <row r="1" spans="1:13" s="888" customFormat="1" ht="12" customHeight="1" x14ac:dyDescent="0.25">
      <c r="A1" s="30"/>
      <c r="B1" s="30"/>
      <c r="C1" s="887"/>
      <c r="G1" s="889" t="s">
        <v>577</v>
      </c>
    </row>
    <row r="2" spans="1:13" s="806" customFormat="1" ht="12" customHeight="1" x14ac:dyDescent="0.25">
      <c r="A2" s="824" t="s">
        <v>169</v>
      </c>
      <c r="B2" s="824"/>
      <c r="C2" s="824"/>
      <c r="D2" s="877"/>
      <c r="E2" s="879"/>
      <c r="F2" s="880"/>
      <c r="G2" s="825"/>
    </row>
    <row r="3" spans="1:13" s="806" customFormat="1" ht="12" customHeight="1" x14ac:dyDescent="0.25">
      <c r="A3" s="824" t="s">
        <v>170</v>
      </c>
      <c r="B3" s="824"/>
      <c r="C3" s="824"/>
      <c r="D3" s="877"/>
      <c r="E3" s="879"/>
      <c r="F3" s="880"/>
      <c r="G3" s="825"/>
    </row>
    <row r="4" spans="1:13" s="30" customFormat="1" ht="12" customHeight="1" x14ac:dyDescent="0.25">
      <c r="A4" s="1079" t="s">
        <v>578</v>
      </c>
      <c r="B4" s="1079"/>
      <c r="C4" s="1079"/>
      <c r="D4" s="1079"/>
      <c r="F4" s="880"/>
    </row>
    <row r="5" spans="1:13" ht="12" customHeight="1" x14ac:dyDescent="0.25">
      <c r="A5" s="210" t="s">
        <v>2</v>
      </c>
      <c r="F5" s="880"/>
    </row>
    <row r="6" spans="1:13" s="213" customFormat="1" ht="12" customHeight="1" x14ac:dyDescent="0.25">
      <c r="A6" s="890"/>
      <c r="B6" s="890"/>
      <c r="C6" s="890"/>
      <c r="D6" s="890"/>
    </row>
    <row r="7" spans="1:13" s="213" customFormat="1" ht="79.900000000000006" customHeight="1" x14ac:dyDescent="0.25">
      <c r="A7" s="891" t="s">
        <v>4</v>
      </c>
      <c r="B7" s="891" t="s">
        <v>579</v>
      </c>
      <c r="C7" s="892" t="s">
        <v>580</v>
      </c>
      <c r="D7" s="893" t="s">
        <v>581</v>
      </c>
      <c r="E7" s="894" t="s">
        <v>582</v>
      </c>
      <c r="F7" s="894" t="s">
        <v>583</v>
      </c>
      <c r="G7" s="894" t="s">
        <v>584</v>
      </c>
      <c r="H7" s="806"/>
    </row>
    <row r="8" spans="1:13" s="896" customFormat="1" ht="9.9499999999999993" customHeight="1" x14ac:dyDescent="0.25">
      <c r="A8" s="895">
        <v>1</v>
      </c>
      <c r="B8" s="895">
        <v>2</v>
      </c>
      <c r="C8" s="895">
        <v>3</v>
      </c>
      <c r="D8" s="895">
        <v>4</v>
      </c>
      <c r="E8" s="895">
        <v>5</v>
      </c>
      <c r="F8" s="895">
        <v>6</v>
      </c>
      <c r="G8" s="895">
        <v>7</v>
      </c>
    </row>
    <row r="9" spans="1:13" ht="12" customHeight="1" x14ac:dyDescent="0.25">
      <c r="A9" s="897"/>
      <c r="B9" s="898"/>
      <c r="C9" s="898"/>
      <c r="D9" s="899"/>
      <c r="E9" s="900"/>
      <c r="F9" s="901"/>
      <c r="G9" s="899"/>
    </row>
    <row r="10" spans="1:13" ht="12" customHeight="1" x14ac:dyDescent="0.25">
      <c r="A10" s="902"/>
      <c r="B10" s="903"/>
      <c r="C10" s="903"/>
      <c r="D10" s="903"/>
      <c r="E10" s="904"/>
      <c r="F10" s="905"/>
      <c r="G10" s="906"/>
    </row>
    <row r="11" spans="1:13" ht="12" customHeight="1" x14ac:dyDescent="0.25">
      <c r="A11" s="902"/>
      <c r="B11" s="907"/>
      <c r="C11" s="907"/>
      <c r="D11" s="907"/>
      <c r="E11" s="904"/>
      <c r="F11" s="905"/>
      <c r="G11" s="906"/>
    </row>
    <row r="12" spans="1:13" ht="12" customHeight="1" x14ac:dyDescent="0.25">
      <c r="A12" s="908"/>
      <c r="B12" s="909"/>
      <c r="C12" s="909"/>
    </row>
    <row r="13" spans="1:13" ht="12" customHeight="1" x14ac:dyDescent="0.25">
      <c r="B13" s="196"/>
    </row>
    <row r="14" spans="1:13" ht="12" customHeight="1" x14ac:dyDescent="0.25">
      <c r="A14" s="196" t="s">
        <v>154</v>
      </c>
      <c r="B14" s="196"/>
    </row>
    <row r="15" spans="1:13" s="197" customFormat="1" ht="12" customHeight="1" x14ac:dyDescent="0.25">
      <c r="A15" s="196"/>
      <c r="C15" s="751"/>
      <c r="D15" s="196"/>
      <c r="E15" s="196"/>
      <c r="G15" s="196"/>
      <c r="H15" s="196"/>
      <c r="I15" s="196"/>
      <c r="J15" s="196"/>
      <c r="K15" s="196"/>
      <c r="L15" s="196"/>
      <c r="M15" s="196"/>
    </row>
    <row r="16" spans="1:13" s="197" customFormat="1" ht="12" customHeight="1" x14ac:dyDescent="0.25">
      <c r="A16" s="196" t="s">
        <v>155</v>
      </c>
      <c r="C16" s="198"/>
      <c r="D16" s="196"/>
      <c r="E16" s="196"/>
      <c r="G16" s="196"/>
      <c r="H16" s="196"/>
      <c r="I16" s="196"/>
      <c r="J16" s="196"/>
      <c r="K16" s="196"/>
      <c r="L16" s="196"/>
      <c r="M16" s="196"/>
    </row>
    <row r="17" spans="1:13" s="197" customFormat="1" ht="12" customHeight="1" x14ac:dyDescent="0.25">
      <c r="A17" s="196" t="s">
        <v>156</v>
      </c>
      <c r="C17" s="198"/>
      <c r="D17" s="196"/>
      <c r="E17" s="196"/>
      <c r="G17" s="196"/>
      <c r="H17" s="196"/>
      <c r="I17" s="196"/>
      <c r="J17" s="196"/>
      <c r="K17" s="196"/>
      <c r="L17" s="196"/>
      <c r="M17" s="196"/>
    </row>
    <row r="18" spans="1:13" s="197" customFormat="1" ht="12" customHeight="1" x14ac:dyDescent="0.25">
      <c r="A18" s="196"/>
      <c r="C18" s="751"/>
      <c r="D18" s="196"/>
      <c r="E18" s="196"/>
      <c r="G18" s="196"/>
      <c r="H18" s="196"/>
      <c r="I18" s="196"/>
      <c r="J18" s="196"/>
      <c r="K18" s="196"/>
      <c r="L18" s="196"/>
      <c r="M18" s="196"/>
    </row>
    <row r="19" spans="1:13" s="197" customFormat="1" ht="12" customHeight="1" x14ac:dyDescent="0.25">
      <c r="A19" s="196" t="s">
        <v>157</v>
      </c>
      <c r="C19" s="198"/>
      <c r="D19" s="196"/>
      <c r="E19" s="196"/>
      <c r="G19" s="196"/>
      <c r="H19" s="196"/>
      <c r="I19" s="196"/>
      <c r="J19" s="196"/>
      <c r="K19" s="196"/>
      <c r="L19" s="196"/>
      <c r="M19" s="196"/>
    </row>
    <row r="20" spans="1:13" ht="12" customHeight="1" x14ac:dyDescent="0.25">
      <c r="A20" s="196" t="s">
        <v>156</v>
      </c>
    </row>
  </sheetData>
  <mergeCells count="1">
    <mergeCell ref="A4:D4"/>
  </mergeCells>
  <printOptions horizontalCentered="1"/>
  <pageMargins left="0" right="0" top="0.74803149606299213" bottom="0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3FEA6-9F2D-49EC-94E1-7353C8680723}">
  <sheetPr>
    <tabColor theme="0" tint="-4.9989318521683403E-2"/>
    <pageSetUpPr fitToPage="1"/>
  </sheetPr>
  <dimension ref="A1:AA1016"/>
  <sheetViews>
    <sheetView showGridLines="0" workbookViewId="0"/>
  </sheetViews>
  <sheetFormatPr defaultColWidth="14" defaultRowHeight="15" customHeight="1" x14ac:dyDescent="0.25"/>
  <cols>
    <col min="1" max="1" width="22.85546875" style="1142" customWidth="1"/>
    <col min="2" max="2" width="48.28515625" style="209" customWidth="1"/>
    <col min="3" max="7" width="15.42578125" style="1142" customWidth="1"/>
    <col min="8" max="19" width="6.7109375" style="1142" customWidth="1"/>
    <col min="20" max="27" width="12.28515625" style="1142" customWidth="1"/>
    <col min="28" max="16384" width="14" style="1142"/>
  </cols>
  <sheetData>
    <row r="1" spans="1:27" ht="12" customHeight="1" x14ac:dyDescent="0.25">
      <c r="A1" s="1140"/>
      <c r="B1" s="208"/>
      <c r="C1" s="1141"/>
      <c r="D1" s="1141"/>
      <c r="E1" s="1141"/>
      <c r="G1" s="885" t="s">
        <v>592</v>
      </c>
      <c r="H1" s="1141"/>
      <c r="I1" s="1141"/>
      <c r="J1" s="1141"/>
      <c r="K1" s="1141"/>
      <c r="L1" s="1141"/>
      <c r="M1" s="1141"/>
      <c r="N1" s="1141"/>
      <c r="O1" s="1141"/>
      <c r="P1" s="1141"/>
      <c r="Q1" s="1141"/>
      <c r="R1" s="1141"/>
      <c r="S1" s="1141"/>
      <c r="T1" s="1141"/>
      <c r="U1" s="1141"/>
      <c r="V1" s="1141"/>
      <c r="W1" s="1141"/>
      <c r="X1" s="1141"/>
      <c r="Y1" s="1141"/>
      <c r="Z1" s="1141"/>
      <c r="AA1" s="1141"/>
    </row>
    <row r="2" spans="1:27" ht="12" customHeight="1" x14ac:dyDescent="0.25">
      <c r="A2" s="266" t="s">
        <v>169</v>
      </c>
      <c r="B2" s="876"/>
      <c r="C2" s="1143"/>
      <c r="D2" s="1144"/>
      <c r="E2" s="1141"/>
      <c r="F2" s="1141"/>
      <c r="G2" s="1141"/>
      <c r="H2" s="1141"/>
      <c r="I2" s="1145"/>
      <c r="J2" s="1145"/>
      <c r="K2" s="1145"/>
      <c r="L2" s="1145"/>
      <c r="M2" s="1145"/>
      <c r="N2" s="1145"/>
      <c r="O2" s="1145"/>
      <c r="P2" s="1145"/>
      <c r="Q2" s="1145"/>
      <c r="R2" s="1145"/>
      <c r="S2" s="1145"/>
      <c r="T2" s="1141"/>
      <c r="U2" s="1141"/>
      <c r="V2" s="1141"/>
      <c r="W2" s="1141"/>
      <c r="X2" s="1141"/>
      <c r="Y2" s="1141"/>
      <c r="Z2" s="1141"/>
      <c r="AA2" s="1141"/>
    </row>
    <row r="3" spans="1:27" s="806" customFormat="1" ht="12" customHeight="1" x14ac:dyDescent="0.25">
      <c r="A3" s="266" t="s">
        <v>170</v>
      </c>
      <c r="B3" s="824"/>
      <c r="C3" s="824"/>
      <c r="D3" s="824"/>
      <c r="E3" s="877"/>
      <c r="F3" s="877"/>
      <c r="G3" s="878"/>
      <c r="H3" s="879"/>
      <c r="I3" s="880"/>
      <c r="J3" s="825"/>
      <c r="K3" s="825"/>
      <c r="L3" s="825"/>
      <c r="M3" s="881"/>
    </row>
    <row r="4" spans="1:27" ht="12" customHeight="1" x14ac:dyDescent="0.25">
      <c r="A4" s="1146" t="s">
        <v>593</v>
      </c>
      <c r="B4" s="882"/>
      <c r="C4" s="1147"/>
      <c r="D4" s="1148"/>
      <c r="E4" s="1141"/>
      <c r="F4" s="1141"/>
      <c r="G4" s="1141"/>
      <c r="H4" s="1145"/>
      <c r="I4" s="1145"/>
      <c r="J4" s="1145"/>
      <c r="K4" s="1145"/>
      <c r="L4" s="1145"/>
      <c r="M4" s="1145"/>
      <c r="N4" s="1145"/>
      <c r="O4" s="1145"/>
      <c r="P4" s="1145"/>
      <c r="Q4" s="1145"/>
      <c r="R4" s="1145"/>
      <c r="S4" s="1145"/>
      <c r="T4" s="1141"/>
      <c r="U4" s="1141"/>
      <c r="V4" s="1141"/>
      <c r="W4" s="1141"/>
      <c r="X4" s="1141"/>
      <c r="Y4" s="1141"/>
      <c r="Z4" s="1141"/>
      <c r="AA4" s="1141"/>
    </row>
    <row r="5" spans="1:27" ht="12" customHeight="1" x14ac:dyDescent="0.25">
      <c r="A5" s="1149" t="s">
        <v>594</v>
      </c>
      <c r="B5" s="883"/>
      <c r="C5" s="1150"/>
      <c r="D5" s="1150"/>
      <c r="E5" s="1141"/>
      <c r="F5" s="1141"/>
      <c r="G5" s="1141"/>
      <c r="H5" s="1145"/>
      <c r="I5" s="1145"/>
      <c r="J5" s="1145"/>
      <c r="K5" s="1145"/>
      <c r="L5" s="1145"/>
      <c r="M5" s="1145"/>
      <c r="N5" s="1145"/>
      <c r="O5" s="1145"/>
      <c r="P5" s="1145"/>
      <c r="Q5" s="1145"/>
      <c r="R5" s="1145"/>
      <c r="S5" s="1145"/>
      <c r="T5" s="1141"/>
      <c r="U5" s="1141"/>
      <c r="V5" s="1141"/>
      <c r="W5" s="1141"/>
      <c r="X5" s="1141"/>
      <c r="Y5" s="1141"/>
      <c r="Z5" s="1141"/>
      <c r="AA5" s="1141"/>
    </row>
    <row r="6" spans="1:27" ht="12" customHeight="1" x14ac:dyDescent="0.25">
      <c r="A6" s="1140"/>
      <c r="B6" s="886"/>
      <c r="C6" s="1150"/>
      <c r="D6" s="1150"/>
      <c r="E6" s="1141"/>
      <c r="F6" s="1141"/>
      <c r="G6" s="1151"/>
      <c r="H6" s="1145"/>
      <c r="I6" s="1145"/>
      <c r="J6" s="1145"/>
      <c r="K6" s="1145"/>
      <c r="L6" s="1145"/>
      <c r="M6" s="1145"/>
      <c r="N6" s="1145"/>
      <c r="O6" s="1145"/>
      <c r="P6" s="1145"/>
      <c r="Q6" s="1145"/>
      <c r="R6" s="1145"/>
      <c r="S6" s="1145"/>
      <c r="T6" s="1141"/>
      <c r="U6" s="1141"/>
      <c r="V6" s="1141"/>
      <c r="W6" s="1141"/>
      <c r="X6" s="1141"/>
      <c r="Y6" s="1141"/>
      <c r="Z6" s="1141"/>
      <c r="AA6" s="1141"/>
    </row>
    <row r="7" spans="1:27" ht="15.75" customHeight="1" x14ac:dyDescent="0.25">
      <c r="A7" s="1152" t="s">
        <v>4</v>
      </c>
      <c r="B7" s="1082" t="s">
        <v>595</v>
      </c>
      <c r="C7" s="1153" t="s">
        <v>596</v>
      </c>
      <c r="D7" s="1085"/>
      <c r="E7" s="1085"/>
      <c r="F7" s="1085"/>
      <c r="G7" s="1086"/>
      <c r="H7" s="1145"/>
      <c r="I7" s="1145"/>
      <c r="J7" s="1145"/>
      <c r="K7" s="1145"/>
      <c r="L7" s="1145"/>
      <c r="M7" s="1145"/>
      <c r="N7" s="1145"/>
      <c r="O7" s="1145"/>
      <c r="P7" s="1145"/>
      <c r="Q7" s="1145"/>
      <c r="R7" s="1145"/>
      <c r="S7" s="1145"/>
      <c r="T7" s="1141"/>
      <c r="U7" s="1141"/>
      <c r="V7" s="1141"/>
      <c r="W7" s="1141"/>
      <c r="X7" s="1141"/>
      <c r="Y7" s="1141"/>
      <c r="Z7" s="1141"/>
      <c r="AA7" s="1141"/>
    </row>
    <row r="8" spans="1:27" ht="15.75" customHeight="1" x14ac:dyDescent="0.25">
      <c r="A8" s="1080"/>
      <c r="B8" s="1083"/>
      <c r="C8" s="1154" t="s">
        <v>597</v>
      </c>
      <c r="D8" s="1154" t="s">
        <v>598</v>
      </c>
      <c r="E8" s="1154" t="s">
        <v>599</v>
      </c>
      <c r="F8" s="1155" t="s">
        <v>600</v>
      </c>
      <c r="G8" s="1155" t="s">
        <v>601</v>
      </c>
      <c r="H8" s="1145"/>
      <c r="I8" s="1145"/>
      <c r="J8" s="1145"/>
      <c r="K8" s="1145"/>
      <c r="L8" s="1145"/>
      <c r="M8" s="1145"/>
      <c r="N8" s="1145"/>
      <c r="O8" s="1145"/>
      <c r="P8" s="1145"/>
      <c r="Q8" s="1145"/>
      <c r="R8" s="1145"/>
      <c r="S8" s="1145"/>
      <c r="T8" s="1141"/>
      <c r="U8" s="1141"/>
      <c r="V8" s="1141"/>
      <c r="W8" s="1141"/>
      <c r="X8" s="1141"/>
      <c r="Y8" s="1141"/>
      <c r="Z8" s="1141"/>
      <c r="AA8" s="1141"/>
    </row>
    <row r="9" spans="1:27" x14ac:dyDescent="0.25">
      <c r="A9" s="1081"/>
      <c r="B9" s="1084"/>
      <c r="C9" s="1087"/>
      <c r="D9" s="1087"/>
      <c r="E9" s="1081"/>
      <c r="F9" s="1088"/>
      <c r="G9" s="1088"/>
      <c r="H9" s="1145"/>
      <c r="I9" s="1145"/>
      <c r="J9" s="1145"/>
      <c r="K9" s="1145"/>
      <c r="L9" s="1145"/>
      <c r="M9" s="1145"/>
      <c r="N9" s="1145"/>
      <c r="O9" s="1145"/>
      <c r="P9" s="1145"/>
      <c r="Q9" s="1145"/>
      <c r="R9" s="1145"/>
      <c r="S9" s="1145"/>
      <c r="T9" s="1141"/>
      <c r="U9" s="1141"/>
      <c r="V9" s="1141"/>
      <c r="W9" s="1141"/>
      <c r="X9" s="1141"/>
      <c r="Y9" s="1141"/>
      <c r="Z9" s="1141"/>
      <c r="AA9" s="1141"/>
    </row>
    <row r="10" spans="1:27" ht="9.75" customHeight="1" x14ac:dyDescent="0.25">
      <c r="A10" s="1156" t="s">
        <v>30</v>
      </c>
      <c r="B10" s="884">
        <v>2</v>
      </c>
      <c r="C10" s="1157">
        <v>3</v>
      </c>
      <c r="D10" s="1157">
        <v>4</v>
      </c>
      <c r="E10" s="1157">
        <v>5</v>
      </c>
      <c r="F10" s="1158">
        <v>6</v>
      </c>
      <c r="G10" s="1159">
        <v>7</v>
      </c>
      <c r="H10" s="1160"/>
      <c r="I10" s="1160"/>
      <c r="J10" s="1160"/>
      <c r="K10" s="1160"/>
      <c r="L10" s="1160"/>
      <c r="M10" s="1160"/>
      <c r="N10" s="1160"/>
      <c r="O10" s="1160"/>
      <c r="P10" s="1160"/>
      <c r="Q10" s="1160"/>
      <c r="R10" s="1160"/>
      <c r="S10" s="1160"/>
      <c r="T10" s="1141"/>
      <c r="U10" s="1141"/>
      <c r="V10" s="1141"/>
      <c r="W10" s="1141"/>
      <c r="X10" s="1141"/>
      <c r="Y10" s="1141"/>
      <c r="Z10" s="1141"/>
      <c r="AA10" s="1141"/>
    </row>
    <row r="11" spans="1:27" ht="24.75" customHeight="1" x14ac:dyDescent="0.25">
      <c r="A11" s="1161" t="s">
        <v>30</v>
      </c>
      <c r="B11" s="100" t="s">
        <v>602</v>
      </c>
      <c r="C11" s="1162">
        <f>C12+C19+C25-C29</f>
        <v>0</v>
      </c>
      <c r="D11" s="1162"/>
      <c r="E11" s="1162">
        <f>E12+E19+E25-E29</f>
        <v>0</v>
      </c>
      <c r="F11" s="1162"/>
      <c r="G11" s="1162">
        <f>G12+G19+G25-G29</f>
        <v>0</v>
      </c>
      <c r="H11" s="1145"/>
      <c r="I11" s="1145"/>
      <c r="J11" s="1145"/>
      <c r="K11" s="1145"/>
      <c r="L11" s="1145"/>
      <c r="M11" s="1145"/>
      <c r="N11" s="1145"/>
      <c r="O11" s="1145"/>
      <c r="P11" s="1145"/>
      <c r="Q11" s="1145"/>
      <c r="R11" s="1145"/>
      <c r="S11" s="1145"/>
      <c r="T11" s="1141"/>
      <c r="U11" s="1141"/>
      <c r="V11" s="1141"/>
      <c r="W11" s="1141"/>
      <c r="X11" s="1141"/>
      <c r="Y11" s="1141"/>
      <c r="Z11" s="1141"/>
      <c r="AA11" s="1141"/>
    </row>
    <row r="12" spans="1:27" ht="24.75" customHeight="1" x14ac:dyDescent="0.25">
      <c r="A12" s="1163" t="s">
        <v>468</v>
      </c>
      <c r="B12" s="101" t="s">
        <v>603</v>
      </c>
      <c r="C12" s="1164">
        <f>SUM(C13:C18)</f>
        <v>0</v>
      </c>
      <c r="D12" s="1165"/>
      <c r="E12" s="1164">
        <f>SUM(E13:E18)</f>
        <v>0</v>
      </c>
      <c r="F12" s="1164"/>
      <c r="G12" s="1164">
        <f>SUM(G13:G18)</f>
        <v>0</v>
      </c>
      <c r="H12" s="1145"/>
      <c r="I12" s="1145"/>
      <c r="J12" s="1145"/>
      <c r="K12" s="1145"/>
      <c r="L12" s="1145"/>
      <c r="M12" s="1145"/>
      <c r="N12" s="1145"/>
      <c r="O12" s="1145"/>
      <c r="P12" s="1145"/>
      <c r="Q12" s="1145"/>
      <c r="R12" s="1145"/>
      <c r="S12" s="1145"/>
      <c r="T12" s="1141"/>
      <c r="U12" s="1141"/>
      <c r="V12" s="1141"/>
      <c r="W12" s="1141"/>
      <c r="X12" s="1141"/>
      <c r="Y12" s="1141"/>
      <c r="Z12" s="1141"/>
      <c r="AA12" s="1141"/>
    </row>
    <row r="13" spans="1:27" ht="27.75" customHeight="1" x14ac:dyDescent="0.25">
      <c r="A13" s="1166" t="s">
        <v>604</v>
      </c>
      <c r="B13" s="102" t="s">
        <v>605</v>
      </c>
      <c r="C13" s="1164"/>
      <c r="D13" s="1165"/>
      <c r="E13" s="1164"/>
      <c r="F13" s="1164"/>
      <c r="G13" s="1165"/>
      <c r="H13" s="1145"/>
      <c r="I13" s="1145"/>
      <c r="J13" s="1145"/>
      <c r="K13" s="1145"/>
      <c r="L13" s="1145"/>
      <c r="M13" s="1145"/>
      <c r="N13" s="1145"/>
      <c r="O13" s="1145"/>
      <c r="P13" s="1145"/>
      <c r="Q13" s="1145"/>
      <c r="R13" s="1145"/>
      <c r="S13" s="1145"/>
      <c r="T13" s="1141"/>
      <c r="U13" s="1141"/>
      <c r="V13" s="1141"/>
      <c r="W13" s="1141"/>
      <c r="X13" s="1141"/>
      <c r="Y13" s="1141"/>
      <c r="Z13" s="1141"/>
      <c r="AA13" s="1141"/>
    </row>
    <row r="14" spans="1:27" ht="29.25" customHeight="1" x14ac:dyDescent="0.25">
      <c r="A14" s="1166" t="s">
        <v>606</v>
      </c>
      <c r="B14" s="102" t="s">
        <v>607</v>
      </c>
      <c r="C14" s="1164"/>
      <c r="D14" s="1165"/>
      <c r="E14" s="1164"/>
      <c r="F14" s="1164"/>
      <c r="G14" s="1164"/>
      <c r="H14" s="1145"/>
      <c r="I14" s="1145"/>
      <c r="J14" s="1145"/>
      <c r="K14" s="1145"/>
      <c r="L14" s="1145"/>
      <c r="M14" s="1145"/>
      <c r="N14" s="1145"/>
      <c r="O14" s="1145"/>
      <c r="P14" s="1145"/>
      <c r="Q14" s="1145"/>
      <c r="R14" s="1145"/>
      <c r="S14" s="1145"/>
      <c r="T14" s="1141"/>
      <c r="U14" s="1141"/>
      <c r="V14" s="1141"/>
      <c r="W14" s="1141"/>
      <c r="X14" s="1141"/>
      <c r="Y14" s="1141"/>
      <c r="Z14" s="1141"/>
      <c r="AA14" s="1141"/>
    </row>
    <row r="15" spans="1:27" ht="29.25" customHeight="1" x14ac:dyDescent="0.25">
      <c r="A15" s="1166" t="s">
        <v>608</v>
      </c>
      <c r="B15" s="102" t="s">
        <v>609</v>
      </c>
      <c r="C15" s="1164"/>
      <c r="D15" s="1165"/>
      <c r="E15" s="1164"/>
      <c r="F15" s="1164"/>
      <c r="G15" s="1165"/>
      <c r="H15" s="1145"/>
      <c r="I15" s="1145"/>
      <c r="J15" s="1145"/>
      <c r="K15" s="1145"/>
      <c r="L15" s="1145"/>
      <c r="M15" s="1145"/>
      <c r="N15" s="1145"/>
      <c r="O15" s="1145"/>
      <c r="P15" s="1145"/>
      <c r="Q15" s="1145"/>
      <c r="R15" s="1145"/>
      <c r="S15" s="1145"/>
      <c r="T15" s="1141"/>
      <c r="U15" s="1141"/>
      <c r="V15" s="1141"/>
      <c r="W15" s="1141"/>
      <c r="X15" s="1141"/>
      <c r="Y15" s="1141"/>
      <c r="Z15" s="1141"/>
      <c r="AA15" s="1141"/>
    </row>
    <row r="16" spans="1:27" ht="24.75" customHeight="1" x14ac:dyDescent="0.25">
      <c r="A16" s="1166" t="s">
        <v>610</v>
      </c>
      <c r="B16" s="102" t="s">
        <v>611</v>
      </c>
      <c r="C16" s="1164"/>
      <c r="D16" s="1165"/>
      <c r="E16" s="1164"/>
      <c r="F16" s="1164"/>
      <c r="G16" s="1164"/>
      <c r="H16" s="1145"/>
      <c r="I16" s="1145"/>
      <c r="J16" s="1145"/>
      <c r="K16" s="1145"/>
      <c r="L16" s="1145"/>
      <c r="M16" s="1145"/>
      <c r="N16" s="1145"/>
      <c r="O16" s="1145"/>
      <c r="P16" s="1145"/>
      <c r="Q16" s="1145"/>
      <c r="R16" s="1145"/>
      <c r="S16" s="1145"/>
      <c r="T16" s="1141"/>
      <c r="U16" s="1141"/>
      <c r="V16" s="1141"/>
      <c r="W16" s="1141"/>
      <c r="X16" s="1141"/>
      <c r="Y16" s="1141"/>
      <c r="Z16" s="1141"/>
      <c r="AA16" s="1141"/>
    </row>
    <row r="17" spans="1:27" ht="24.75" customHeight="1" x14ac:dyDescent="0.25">
      <c r="A17" s="1166" t="s">
        <v>612</v>
      </c>
      <c r="B17" s="102" t="s">
        <v>613</v>
      </c>
      <c r="C17" s="1164"/>
      <c r="D17" s="1165"/>
      <c r="E17" s="1164"/>
      <c r="F17" s="1164"/>
      <c r="G17" s="1164"/>
      <c r="H17" s="1145"/>
      <c r="I17" s="1145"/>
      <c r="J17" s="1145"/>
      <c r="K17" s="1145"/>
      <c r="L17" s="1145"/>
      <c r="M17" s="1145"/>
      <c r="N17" s="1145"/>
      <c r="O17" s="1145"/>
      <c r="P17" s="1145"/>
      <c r="Q17" s="1145"/>
      <c r="R17" s="1145"/>
      <c r="S17" s="1145"/>
      <c r="T17" s="1141"/>
      <c r="U17" s="1141"/>
      <c r="V17" s="1141"/>
      <c r="W17" s="1141"/>
      <c r="X17" s="1141"/>
      <c r="Y17" s="1141"/>
      <c r="Z17" s="1141"/>
      <c r="AA17" s="1141"/>
    </row>
    <row r="18" spans="1:27" ht="24.75" customHeight="1" x14ac:dyDescent="0.25">
      <c r="A18" s="1166" t="s">
        <v>614</v>
      </c>
      <c r="B18" s="102" t="s">
        <v>615</v>
      </c>
      <c r="C18" s="1164"/>
      <c r="D18" s="1165"/>
      <c r="E18" s="1164"/>
      <c r="F18" s="1164"/>
      <c r="G18" s="1164"/>
      <c r="H18" s="1145"/>
      <c r="I18" s="1145"/>
      <c r="J18" s="1145"/>
      <c r="K18" s="1145"/>
      <c r="L18" s="1145"/>
      <c r="M18" s="1145"/>
      <c r="N18" s="1145"/>
      <c r="O18" s="1145"/>
      <c r="P18" s="1145"/>
      <c r="Q18" s="1145"/>
      <c r="R18" s="1145"/>
      <c r="S18" s="1145"/>
      <c r="T18" s="1141"/>
      <c r="U18" s="1141"/>
      <c r="V18" s="1141"/>
      <c r="W18" s="1141"/>
      <c r="X18" s="1141"/>
      <c r="Y18" s="1141"/>
      <c r="Z18" s="1141"/>
      <c r="AA18" s="1141"/>
    </row>
    <row r="19" spans="1:27" ht="24.75" customHeight="1" x14ac:dyDescent="0.25">
      <c r="A19" s="1163" t="s">
        <v>471</v>
      </c>
      <c r="B19" s="101" t="s">
        <v>616</v>
      </c>
      <c r="C19" s="1164">
        <f>SUM(C20:C24)</f>
        <v>0</v>
      </c>
      <c r="D19" s="1165"/>
      <c r="E19" s="1164">
        <f>SUM(E20:E24)</f>
        <v>0</v>
      </c>
      <c r="F19" s="1165"/>
      <c r="G19" s="1164">
        <f>SUM(G20:G24)</f>
        <v>0</v>
      </c>
      <c r="H19" s="1145"/>
      <c r="I19" s="1145"/>
      <c r="J19" s="1145"/>
      <c r="K19" s="1145"/>
      <c r="L19" s="1145"/>
      <c r="M19" s="1145"/>
      <c r="N19" s="1145"/>
      <c r="O19" s="1145"/>
      <c r="P19" s="1145"/>
      <c r="Q19" s="1145"/>
      <c r="R19" s="1145"/>
      <c r="S19" s="1145"/>
      <c r="T19" s="1141"/>
      <c r="U19" s="1141"/>
      <c r="V19" s="1141"/>
      <c r="W19" s="1141"/>
      <c r="X19" s="1141"/>
      <c r="Y19" s="1141"/>
      <c r="Z19" s="1141"/>
      <c r="AA19" s="1141"/>
    </row>
    <row r="20" spans="1:27" ht="24.75" customHeight="1" x14ac:dyDescent="0.25">
      <c r="A20" s="1166" t="s">
        <v>617</v>
      </c>
      <c r="B20" s="102" t="s">
        <v>605</v>
      </c>
      <c r="C20" s="1164"/>
      <c r="D20" s="1165"/>
      <c r="E20" s="1164"/>
      <c r="F20" s="1165"/>
      <c r="G20" s="1165"/>
      <c r="H20" s="1145"/>
      <c r="I20" s="1145"/>
      <c r="J20" s="1145"/>
      <c r="K20" s="1145"/>
      <c r="L20" s="1145"/>
      <c r="M20" s="1145"/>
      <c r="N20" s="1145"/>
      <c r="O20" s="1145"/>
      <c r="P20" s="1145"/>
      <c r="Q20" s="1145"/>
      <c r="R20" s="1145"/>
      <c r="S20" s="1145"/>
      <c r="T20" s="1141"/>
      <c r="U20" s="1141"/>
      <c r="V20" s="1141"/>
      <c r="W20" s="1141"/>
      <c r="X20" s="1141"/>
      <c r="Y20" s="1141"/>
      <c r="Z20" s="1141"/>
      <c r="AA20" s="1141"/>
    </row>
    <row r="21" spans="1:27" ht="24.75" customHeight="1" x14ac:dyDescent="0.25">
      <c r="A21" s="1166" t="s">
        <v>618</v>
      </c>
      <c r="B21" s="102" t="s">
        <v>607</v>
      </c>
      <c r="C21" s="1164"/>
      <c r="D21" s="1165"/>
      <c r="E21" s="1164"/>
      <c r="F21" s="1165"/>
      <c r="G21" s="1164"/>
      <c r="H21" s="1145"/>
      <c r="I21" s="1145"/>
      <c r="J21" s="1145"/>
      <c r="K21" s="1145"/>
      <c r="L21" s="1145"/>
      <c r="M21" s="1145"/>
      <c r="N21" s="1145"/>
      <c r="O21" s="1145"/>
      <c r="P21" s="1145"/>
      <c r="Q21" s="1145"/>
      <c r="R21" s="1145"/>
      <c r="S21" s="1145"/>
      <c r="T21" s="1141"/>
      <c r="U21" s="1141"/>
      <c r="V21" s="1141"/>
      <c r="W21" s="1141"/>
      <c r="X21" s="1141"/>
      <c r="Y21" s="1141"/>
      <c r="Z21" s="1141"/>
      <c r="AA21" s="1141"/>
    </row>
    <row r="22" spans="1:27" ht="24.75" customHeight="1" x14ac:dyDescent="0.25">
      <c r="A22" s="1166" t="s">
        <v>619</v>
      </c>
      <c r="B22" s="102" t="s">
        <v>609</v>
      </c>
      <c r="C22" s="1164"/>
      <c r="D22" s="1165"/>
      <c r="E22" s="1164"/>
      <c r="F22" s="1165"/>
      <c r="G22" s="1165"/>
      <c r="H22" s="1145"/>
      <c r="I22" s="1145"/>
      <c r="J22" s="1145"/>
      <c r="K22" s="1145"/>
      <c r="L22" s="1145"/>
      <c r="M22" s="1145"/>
      <c r="N22" s="1145"/>
      <c r="O22" s="1145"/>
      <c r="P22" s="1145"/>
      <c r="Q22" s="1145"/>
      <c r="R22" s="1145"/>
      <c r="S22" s="1145"/>
      <c r="T22" s="1141"/>
      <c r="U22" s="1141"/>
      <c r="V22" s="1141"/>
      <c r="W22" s="1141"/>
      <c r="X22" s="1141"/>
      <c r="Y22" s="1141"/>
      <c r="Z22" s="1141"/>
      <c r="AA22" s="1141"/>
    </row>
    <row r="23" spans="1:27" ht="24.75" customHeight="1" x14ac:dyDescent="0.25">
      <c r="A23" s="1166" t="s">
        <v>620</v>
      </c>
      <c r="B23" s="102" t="s">
        <v>611</v>
      </c>
      <c r="C23" s="1164"/>
      <c r="D23" s="1165"/>
      <c r="E23" s="1164"/>
      <c r="F23" s="1165"/>
      <c r="G23" s="1164"/>
      <c r="H23" s="1145"/>
      <c r="I23" s="1145"/>
      <c r="J23" s="1145"/>
      <c r="K23" s="1145"/>
      <c r="L23" s="1145"/>
      <c r="M23" s="1145"/>
      <c r="N23" s="1145"/>
      <c r="O23" s="1145"/>
      <c r="P23" s="1145"/>
      <c r="Q23" s="1145"/>
      <c r="R23" s="1145"/>
      <c r="S23" s="1145"/>
      <c r="T23" s="1141"/>
      <c r="U23" s="1141"/>
      <c r="V23" s="1141"/>
      <c r="W23" s="1141"/>
      <c r="X23" s="1141"/>
      <c r="Y23" s="1141"/>
      <c r="Z23" s="1141"/>
      <c r="AA23" s="1141"/>
    </row>
    <row r="24" spans="1:27" ht="24.75" customHeight="1" x14ac:dyDescent="0.25">
      <c r="A24" s="1166" t="s">
        <v>621</v>
      </c>
      <c r="B24" s="102" t="s">
        <v>622</v>
      </c>
      <c r="C24" s="1164"/>
      <c r="D24" s="1165"/>
      <c r="E24" s="1164"/>
      <c r="F24" s="1165"/>
      <c r="G24" s="1164"/>
      <c r="H24" s="1145"/>
      <c r="I24" s="1145"/>
      <c r="J24" s="1145"/>
      <c r="K24" s="1145"/>
      <c r="L24" s="1145"/>
      <c r="M24" s="1145"/>
      <c r="N24" s="1145"/>
      <c r="O24" s="1145"/>
      <c r="P24" s="1145"/>
      <c r="Q24" s="1145"/>
      <c r="R24" s="1145"/>
      <c r="S24" s="1145"/>
      <c r="T24" s="1141"/>
      <c r="U24" s="1141"/>
      <c r="V24" s="1141"/>
      <c r="W24" s="1141"/>
      <c r="X24" s="1141"/>
      <c r="Y24" s="1141"/>
      <c r="Z24" s="1141"/>
      <c r="AA24" s="1141"/>
    </row>
    <row r="25" spans="1:27" ht="24.75" customHeight="1" x14ac:dyDescent="0.25">
      <c r="A25" s="1163" t="s">
        <v>474</v>
      </c>
      <c r="B25" s="101" t="s">
        <v>623</v>
      </c>
      <c r="C25" s="1164">
        <f>SUM(C26:C28)</f>
        <v>0</v>
      </c>
      <c r="D25" s="1165"/>
      <c r="E25" s="1164">
        <f>SUM(E26:E28)</f>
        <v>0</v>
      </c>
      <c r="F25" s="1165"/>
      <c r="G25" s="1164">
        <f>SUM(G26:G28)</f>
        <v>0</v>
      </c>
      <c r="H25" s="1145"/>
      <c r="I25" s="1145"/>
      <c r="J25" s="1145"/>
      <c r="K25" s="1145"/>
      <c r="L25" s="1145"/>
      <c r="M25" s="1145"/>
      <c r="N25" s="1145"/>
      <c r="O25" s="1145"/>
      <c r="P25" s="1145"/>
      <c r="Q25" s="1145"/>
      <c r="R25" s="1145"/>
      <c r="S25" s="1145"/>
      <c r="T25" s="1141"/>
      <c r="U25" s="1141"/>
      <c r="V25" s="1141"/>
      <c r="W25" s="1141"/>
      <c r="X25" s="1141"/>
      <c r="Y25" s="1141"/>
      <c r="Z25" s="1141"/>
      <c r="AA25" s="1141"/>
    </row>
    <row r="26" spans="1:27" ht="24.75" customHeight="1" x14ac:dyDescent="0.25">
      <c r="A26" s="1166" t="s">
        <v>624</v>
      </c>
      <c r="B26" s="102" t="s">
        <v>605</v>
      </c>
      <c r="C26" s="1164"/>
      <c r="D26" s="1165"/>
      <c r="E26" s="1164"/>
      <c r="F26" s="1165"/>
      <c r="G26" s="1165"/>
      <c r="H26" s="1145"/>
      <c r="I26" s="1145"/>
      <c r="J26" s="1145"/>
      <c r="K26" s="1145"/>
      <c r="L26" s="1145"/>
      <c r="M26" s="1145"/>
      <c r="N26" s="1145"/>
      <c r="O26" s="1145"/>
      <c r="P26" s="1145"/>
      <c r="Q26" s="1145"/>
      <c r="R26" s="1145"/>
      <c r="S26" s="1145"/>
      <c r="T26" s="1141"/>
      <c r="U26" s="1141"/>
      <c r="V26" s="1141"/>
      <c r="W26" s="1141"/>
      <c r="X26" s="1141"/>
      <c r="Y26" s="1141"/>
      <c r="Z26" s="1141"/>
      <c r="AA26" s="1141"/>
    </row>
    <row r="27" spans="1:27" ht="24.75" customHeight="1" x14ac:dyDescent="0.25">
      <c r="A27" s="1166" t="s">
        <v>625</v>
      </c>
      <c r="B27" s="102" t="s">
        <v>607</v>
      </c>
      <c r="C27" s="1164"/>
      <c r="D27" s="1165"/>
      <c r="E27" s="1164"/>
      <c r="F27" s="1165"/>
      <c r="G27" s="1164"/>
      <c r="H27" s="1145"/>
      <c r="I27" s="1145"/>
      <c r="J27" s="1145"/>
      <c r="K27" s="1145"/>
      <c r="L27" s="1145"/>
      <c r="M27" s="1145"/>
      <c r="N27" s="1145"/>
      <c r="O27" s="1145"/>
      <c r="P27" s="1145"/>
      <c r="Q27" s="1145"/>
      <c r="R27" s="1145"/>
      <c r="S27" s="1145"/>
      <c r="T27" s="1141"/>
      <c r="U27" s="1141"/>
      <c r="V27" s="1141"/>
      <c r="W27" s="1141"/>
      <c r="X27" s="1141"/>
      <c r="Y27" s="1141"/>
      <c r="Z27" s="1141"/>
      <c r="AA27" s="1141"/>
    </row>
    <row r="28" spans="1:27" ht="24.75" customHeight="1" x14ac:dyDescent="0.25">
      <c r="A28" s="1166" t="s">
        <v>626</v>
      </c>
      <c r="B28" s="102" t="s">
        <v>627</v>
      </c>
      <c r="C28" s="1164"/>
      <c r="D28" s="1165"/>
      <c r="E28" s="1164"/>
      <c r="F28" s="1165"/>
      <c r="G28" s="1164"/>
      <c r="H28" s="1145"/>
      <c r="I28" s="1145"/>
      <c r="J28" s="1145"/>
      <c r="K28" s="1145"/>
      <c r="L28" s="1145"/>
      <c r="M28" s="1145"/>
      <c r="N28" s="1145"/>
      <c r="O28" s="1145"/>
      <c r="P28" s="1145"/>
      <c r="Q28" s="1145"/>
      <c r="R28" s="1145"/>
      <c r="S28" s="1145"/>
      <c r="T28" s="1141"/>
      <c r="U28" s="1141"/>
      <c r="V28" s="1141"/>
      <c r="W28" s="1141"/>
      <c r="X28" s="1141"/>
      <c r="Y28" s="1141"/>
      <c r="Z28" s="1141"/>
      <c r="AA28" s="1141"/>
    </row>
    <row r="29" spans="1:27" ht="39" customHeight="1" x14ac:dyDescent="0.25">
      <c r="A29" s="1163" t="s">
        <v>477</v>
      </c>
      <c r="B29" s="101" t="s">
        <v>628</v>
      </c>
      <c r="C29" s="1167"/>
      <c r="D29" s="1165"/>
      <c r="E29" s="1167"/>
      <c r="F29" s="1167"/>
      <c r="G29" s="1167"/>
      <c r="H29" s="1168"/>
      <c r="I29" s="1145"/>
      <c r="J29" s="1145"/>
      <c r="K29" s="1145"/>
      <c r="L29" s="1145"/>
      <c r="M29" s="1145"/>
      <c r="N29" s="1145"/>
      <c r="O29" s="1145"/>
      <c r="P29" s="1145"/>
      <c r="Q29" s="1145"/>
      <c r="R29" s="1145"/>
      <c r="S29" s="1145"/>
      <c r="T29" s="1141"/>
      <c r="U29" s="1141"/>
      <c r="V29" s="1141"/>
      <c r="W29" s="1141"/>
      <c r="X29" s="1141"/>
      <c r="Y29" s="1141"/>
      <c r="Z29" s="1141"/>
      <c r="AA29" s="1141"/>
    </row>
    <row r="30" spans="1:27" ht="24.75" customHeight="1" x14ac:dyDescent="0.25">
      <c r="A30" s="1161" t="s">
        <v>32</v>
      </c>
      <c r="B30" s="100" t="s">
        <v>629</v>
      </c>
      <c r="C30" s="1162">
        <f>SUM(C31:C36)</f>
        <v>0</v>
      </c>
      <c r="D30" s="1162"/>
      <c r="E30" s="1162">
        <f>SUM(E31:E36)</f>
        <v>0</v>
      </c>
      <c r="F30" s="1162"/>
      <c r="G30" s="1162">
        <f>SUM(G31:G36)</f>
        <v>0</v>
      </c>
      <c r="H30" s="1145"/>
      <c r="I30" s="1145"/>
      <c r="J30" s="1145"/>
      <c r="K30" s="1145"/>
      <c r="L30" s="1145"/>
      <c r="M30" s="1145"/>
      <c r="N30" s="1145"/>
      <c r="O30" s="1145"/>
      <c r="P30" s="1145"/>
      <c r="Q30" s="1145"/>
      <c r="R30" s="1145"/>
      <c r="S30" s="1145"/>
      <c r="T30" s="1141"/>
      <c r="U30" s="1141"/>
      <c r="V30" s="1141"/>
      <c r="W30" s="1141"/>
      <c r="X30" s="1141"/>
      <c r="Y30" s="1141"/>
      <c r="Z30" s="1141"/>
      <c r="AA30" s="1141"/>
    </row>
    <row r="31" spans="1:27" ht="24.75" customHeight="1" x14ac:dyDescent="0.25">
      <c r="A31" s="1166" t="s">
        <v>630</v>
      </c>
      <c r="B31" s="102" t="s">
        <v>631</v>
      </c>
      <c r="C31" s="1164"/>
      <c r="D31" s="1165"/>
      <c r="E31" s="1164"/>
      <c r="F31" s="1164"/>
      <c r="G31" s="1165"/>
      <c r="H31" s="1168"/>
      <c r="I31" s="1145"/>
      <c r="J31" s="1145"/>
      <c r="K31" s="1145"/>
      <c r="L31" s="1145"/>
      <c r="M31" s="1145"/>
      <c r="N31" s="1145"/>
      <c r="O31" s="1145"/>
      <c r="P31" s="1145"/>
      <c r="Q31" s="1145"/>
      <c r="R31" s="1145"/>
      <c r="S31" s="1145"/>
      <c r="T31" s="1141"/>
      <c r="U31" s="1141"/>
      <c r="V31" s="1141"/>
      <c r="W31" s="1141"/>
      <c r="X31" s="1141"/>
      <c r="Y31" s="1141"/>
      <c r="Z31" s="1141"/>
      <c r="AA31" s="1141"/>
    </row>
    <row r="32" spans="1:27" ht="24.75" customHeight="1" x14ac:dyDescent="0.25">
      <c r="A32" s="1166" t="s">
        <v>632</v>
      </c>
      <c r="B32" s="102" t="s">
        <v>633</v>
      </c>
      <c r="C32" s="1164"/>
      <c r="D32" s="1165"/>
      <c r="E32" s="1164"/>
      <c r="F32" s="1164"/>
      <c r="G32" s="1165"/>
      <c r="H32" s="1168"/>
      <c r="I32" s="1145"/>
      <c r="J32" s="1145"/>
      <c r="K32" s="1145"/>
      <c r="L32" s="1145"/>
      <c r="M32" s="1145"/>
      <c r="N32" s="1145"/>
      <c r="O32" s="1145"/>
      <c r="P32" s="1145"/>
      <c r="Q32" s="1145"/>
      <c r="R32" s="1145"/>
      <c r="S32" s="1145"/>
      <c r="T32" s="1141"/>
      <c r="U32" s="1141"/>
      <c r="V32" s="1141"/>
      <c r="W32" s="1141"/>
      <c r="X32" s="1141"/>
      <c r="Y32" s="1141"/>
      <c r="Z32" s="1141"/>
      <c r="AA32" s="1141"/>
    </row>
    <row r="33" spans="1:27" ht="24.75" customHeight="1" x14ac:dyDescent="0.25">
      <c r="A33" s="1166" t="s">
        <v>634</v>
      </c>
      <c r="B33" s="102" t="s">
        <v>635</v>
      </c>
      <c r="C33" s="1164"/>
      <c r="D33" s="1165"/>
      <c r="E33" s="1164"/>
      <c r="F33" s="1164"/>
      <c r="G33" s="1164"/>
      <c r="H33" s="1168"/>
      <c r="I33" s="1145"/>
      <c r="J33" s="1145"/>
      <c r="K33" s="1145"/>
      <c r="L33" s="1145"/>
      <c r="M33" s="1145"/>
      <c r="N33" s="1145"/>
      <c r="O33" s="1145"/>
      <c r="P33" s="1145"/>
      <c r="Q33" s="1145"/>
      <c r="R33" s="1145"/>
      <c r="S33" s="1145"/>
      <c r="T33" s="1141"/>
      <c r="U33" s="1141"/>
      <c r="V33" s="1141"/>
      <c r="W33" s="1141"/>
      <c r="X33" s="1141"/>
      <c r="Y33" s="1141"/>
      <c r="Z33" s="1141"/>
      <c r="AA33" s="1141"/>
    </row>
    <row r="34" spans="1:27" ht="24.75" customHeight="1" x14ac:dyDescent="0.25">
      <c r="A34" s="1166" t="s">
        <v>636</v>
      </c>
      <c r="B34" s="102" t="s">
        <v>637</v>
      </c>
      <c r="C34" s="1164"/>
      <c r="D34" s="1165"/>
      <c r="E34" s="1164"/>
      <c r="F34" s="1164"/>
      <c r="G34" s="1164"/>
      <c r="H34" s="1168"/>
      <c r="I34" s="1145"/>
      <c r="J34" s="1145"/>
      <c r="K34" s="1145"/>
      <c r="L34" s="1145"/>
      <c r="M34" s="1145"/>
      <c r="N34" s="1145"/>
      <c r="O34" s="1145"/>
      <c r="P34" s="1145"/>
      <c r="Q34" s="1145"/>
      <c r="R34" s="1145"/>
      <c r="S34" s="1145"/>
      <c r="T34" s="1141"/>
      <c r="U34" s="1141"/>
      <c r="V34" s="1141"/>
      <c r="W34" s="1141"/>
      <c r="X34" s="1141"/>
      <c r="Y34" s="1141"/>
      <c r="Z34" s="1141"/>
      <c r="AA34" s="1141"/>
    </row>
    <row r="35" spans="1:27" ht="24.75" customHeight="1" x14ac:dyDescent="0.25">
      <c r="A35" s="1166" t="s">
        <v>638</v>
      </c>
      <c r="B35" s="102" t="s">
        <v>639</v>
      </c>
      <c r="C35" s="1164"/>
      <c r="D35" s="1165"/>
      <c r="E35" s="1164"/>
      <c r="F35" s="1164"/>
      <c r="G35" s="1164"/>
      <c r="H35" s="1145"/>
      <c r="I35" s="1145"/>
      <c r="J35" s="1145"/>
      <c r="K35" s="1145"/>
      <c r="L35" s="1145"/>
      <c r="M35" s="1145"/>
      <c r="N35" s="1145"/>
      <c r="O35" s="1145"/>
      <c r="P35" s="1145"/>
      <c r="Q35" s="1145"/>
      <c r="R35" s="1145"/>
      <c r="S35" s="1145"/>
      <c r="T35" s="1141"/>
      <c r="U35" s="1141"/>
      <c r="V35" s="1141"/>
      <c r="W35" s="1141"/>
      <c r="X35" s="1141"/>
      <c r="Y35" s="1141"/>
      <c r="Z35" s="1141"/>
      <c r="AA35" s="1141"/>
    </row>
    <row r="36" spans="1:27" ht="24.75" customHeight="1" x14ac:dyDescent="0.25">
      <c r="A36" s="1166" t="s">
        <v>640</v>
      </c>
      <c r="B36" s="102" t="s">
        <v>641</v>
      </c>
      <c r="C36" s="1164"/>
      <c r="D36" s="1165"/>
      <c r="E36" s="1164"/>
      <c r="F36" s="1164"/>
      <c r="G36" s="1164"/>
      <c r="H36" s="1145"/>
      <c r="I36" s="1145"/>
      <c r="J36" s="1145"/>
      <c r="K36" s="1145"/>
      <c r="L36" s="1145"/>
      <c r="M36" s="1145"/>
      <c r="N36" s="1145"/>
      <c r="O36" s="1145"/>
      <c r="P36" s="1145"/>
      <c r="Q36" s="1145"/>
      <c r="R36" s="1145"/>
      <c r="S36" s="1145"/>
      <c r="T36" s="1141"/>
      <c r="U36" s="1141"/>
      <c r="V36" s="1141"/>
      <c r="W36" s="1141"/>
      <c r="X36" s="1141"/>
      <c r="Y36" s="1141"/>
      <c r="Z36" s="1141"/>
      <c r="AA36" s="1141"/>
    </row>
    <row r="37" spans="1:27" ht="24.75" customHeight="1" x14ac:dyDescent="0.25">
      <c r="A37" s="1161" t="s">
        <v>34</v>
      </c>
      <c r="B37" s="100" t="s">
        <v>642</v>
      </c>
      <c r="C37" s="1162">
        <f>SUM(C42:C43)</f>
        <v>0</v>
      </c>
      <c r="D37" s="1162"/>
      <c r="E37" s="1162">
        <f>SUM(E42:E43)</f>
        <v>0</v>
      </c>
      <c r="F37" s="1162"/>
      <c r="G37" s="1162">
        <f>SUM(G42:G43)</f>
        <v>0</v>
      </c>
      <c r="H37" s="1145"/>
      <c r="I37" s="1145"/>
      <c r="J37" s="1145"/>
      <c r="K37" s="1145"/>
      <c r="L37" s="1145"/>
      <c r="M37" s="1145"/>
      <c r="N37" s="1145"/>
      <c r="O37" s="1145"/>
      <c r="P37" s="1145"/>
      <c r="Q37" s="1145"/>
      <c r="R37" s="1145"/>
      <c r="S37" s="1145"/>
      <c r="T37" s="1141"/>
      <c r="U37" s="1141"/>
      <c r="V37" s="1141"/>
      <c r="W37" s="1141"/>
      <c r="X37" s="1141"/>
      <c r="Y37" s="1141"/>
      <c r="Z37" s="1141"/>
      <c r="AA37" s="1141"/>
    </row>
    <row r="38" spans="1:27" ht="24.75" customHeight="1" x14ac:dyDescent="0.25">
      <c r="A38" s="1166" t="s">
        <v>643</v>
      </c>
      <c r="B38" s="102" t="s">
        <v>631</v>
      </c>
      <c r="C38" s="1164"/>
      <c r="D38" s="1165"/>
      <c r="E38" s="1164"/>
      <c r="F38" s="1164"/>
      <c r="G38" s="1165"/>
      <c r="H38" s="1168"/>
      <c r="I38" s="1145"/>
      <c r="J38" s="1145"/>
      <c r="K38" s="1145"/>
      <c r="L38" s="1145"/>
      <c r="M38" s="1145"/>
      <c r="N38" s="1145"/>
      <c r="O38" s="1145"/>
      <c r="P38" s="1145"/>
      <c r="Q38" s="1145"/>
      <c r="R38" s="1145"/>
      <c r="S38" s="1145"/>
      <c r="T38" s="1141"/>
      <c r="U38" s="1141"/>
      <c r="V38" s="1141"/>
      <c r="W38" s="1141"/>
      <c r="X38" s="1141"/>
      <c r="Y38" s="1141"/>
      <c r="Z38" s="1141"/>
      <c r="AA38" s="1141"/>
    </row>
    <row r="39" spans="1:27" ht="24.75" customHeight="1" x14ac:dyDescent="0.25">
      <c r="A39" s="1166" t="s">
        <v>644</v>
      </c>
      <c r="B39" s="102" t="s">
        <v>633</v>
      </c>
      <c r="C39" s="1164"/>
      <c r="D39" s="1165"/>
      <c r="E39" s="1164"/>
      <c r="F39" s="1164"/>
      <c r="G39" s="1165"/>
      <c r="H39" s="1168"/>
      <c r="I39" s="1145"/>
      <c r="J39" s="1145"/>
      <c r="K39" s="1145"/>
      <c r="L39" s="1145"/>
      <c r="M39" s="1145"/>
      <c r="N39" s="1145"/>
      <c r="O39" s="1145"/>
      <c r="P39" s="1145"/>
      <c r="Q39" s="1145"/>
      <c r="R39" s="1145"/>
      <c r="S39" s="1145"/>
      <c r="T39" s="1141"/>
      <c r="U39" s="1141"/>
      <c r="V39" s="1141"/>
      <c r="W39" s="1141"/>
      <c r="X39" s="1141"/>
      <c r="Y39" s="1141"/>
      <c r="Z39" s="1141"/>
      <c r="AA39" s="1141"/>
    </row>
    <row r="40" spans="1:27" ht="24.75" customHeight="1" x14ac:dyDescent="0.25">
      <c r="A40" s="1166" t="s">
        <v>645</v>
      </c>
      <c r="B40" s="102" t="s">
        <v>635</v>
      </c>
      <c r="C40" s="1164"/>
      <c r="D40" s="1165"/>
      <c r="E40" s="1164"/>
      <c r="F40" s="1164"/>
      <c r="G40" s="1164"/>
      <c r="H40" s="1168"/>
      <c r="I40" s="1145"/>
      <c r="J40" s="1145"/>
      <c r="K40" s="1145"/>
      <c r="L40" s="1145"/>
      <c r="M40" s="1145"/>
      <c r="N40" s="1145"/>
      <c r="O40" s="1145"/>
      <c r="P40" s="1145"/>
      <c r="Q40" s="1145"/>
      <c r="R40" s="1145"/>
      <c r="S40" s="1145"/>
      <c r="T40" s="1141"/>
      <c r="U40" s="1141"/>
      <c r="V40" s="1141"/>
      <c r="W40" s="1141"/>
      <c r="X40" s="1141"/>
      <c r="Y40" s="1141"/>
      <c r="Z40" s="1141"/>
      <c r="AA40" s="1141"/>
    </row>
    <row r="41" spans="1:27" ht="24.75" customHeight="1" x14ac:dyDescent="0.25">
      <c r="A41" s="1166" t="s">
        <v>646</v>
      </c>
      <c r="B41" s="102" t="s">
        <v>637</v>
      </c>
      <c r="C41" s="1164"/>
      <c r="D41" s="1165"/>
      <c r="E41" s="1164"/>
      <c r="F41" s="1164"/>
      <c r="G41" s="1164"/>
      <c r="H41" s="1168"/>
      <c r="I41" s="1145"/>
      <c r="J41" s="1145"/>
      <c r="K41" s="1145"/>
      <c r="L41" s="1145"/>
      <c r="M41" s="1145"/>
      <c r="N41" s="1145"/>
      <c r="O41" s="1145"/>
      <c r="P41" s="1145"/>
      <c r="Q41" s="1145"/>
      <c r="R41" s="1145"/>
      <c r="S41" s="1145"/>
      <c r="T41" s="1141"/>
      <c r="U41" s="1141"/>
      <c r="V41" s="1141"/>
      <c r="W41" s="1141"/>
      <c r="X41" s="1141"/>
      <c r="Y41" s="1141"/>
      <c r="Z41" s="1141"/>
      <c r="AA41" s="1141"/>
    </row>
    <row r="42" spans="1:27" ht="24.75" customHeight="1" x14ac:dyDescent="0.25">
      <c r="A42" s="1166" t="s">
        <v>647</v>
      </c>
      <c r="B42" s="102" t="s">
        <v>639</v>
      </c>
      <c r="C42" s="1164"/>
      <c r="D42" s="1165"/>
      <c r="E42" s="1164"/>
      <c r="F42" s="1164"/>
      <c r="G42" s="1164"/>
      <c r="H42" s="1145"/>
      <c r="I42" s="1145"/>
      <c r="J42" s="1145"/>
      <c r="K42" s="1145"/>
      <c r="L42" s="1145"/>
      <c r="M42" s="1145"/>
      <c r="N42" s="1145"/>
      <c r="O42" s="1145"/>
      <c r="P42" s="1145"/>
      <c r="Q42" s="1145"/>
      <c r="R42" s="1145"/>
      <c r="S42" s="1145"/>
      <c r="T42" s="1141"/>
      <c r="U42" s="1141"/>
      <c r="V42" s="1141"/>
      <c r="W42" s="1141"/>
      <c r="X42" s="1141"/>
      <c r="Y42" s="1141"/>
      <c r="Z42" s="1141"/>
      <c r="AA42" s="1141"/>
    </row>
    <row r="43" spans="1:27" ht="24.75" customHeight="1" x14ac:dyDescent="0.25">
      <c r="A43" s="1166" t="s">
        <v>648</v>
      </c>
      <c r="B43" s="102" t="s">
        <v>641</v>
      </c>
      <c r="C43" s="1164"/>
      <c r="D43" s="1165"/>
      <c r="E43" s="1164"/>
      <c r="F43" s="1164"/>
      <c r="G43" s="1164"/>
      <c r="H43" s="1145"/>
      <c r="I43" s="1145"/>
      <c r="J43" s="1145"/>
      <c r="K43" s="1145"/>
      <c r="L43" s="1145"/>
      <c r="M43" s="1145"/>
      <c r="N43" s="1145"/>
      <c r="O43" s="1145"/>
      <c r="P43" s="1145"/>
      <c r="Q43" s="1145"/>
      <c r="R43" s="1145"/>
      <c r="S43" s="1145"/>
      <c r="T43" s="1141"/>
      <c r="U43" s="1141"/>
      <c r="V43" s="1141"/>
      <c r="W43" s="1141"/>
      <c r="X43" s="1141"/>
      <c r="Y43" s="1141"/>
      <c r="Z43" s="1141"/>
      <c r="AA43" s="1141"/>
    </row>
    <row r="44" spans="1:27" ht="24.75" customHeight="1" x14ac:dyDescent="0.25">
      <c r="A44" s="1161" t="s">
        <v>147</v>
      </c>
      <c r="B44" s="100" t="s">
        <v>649</v>
      </c>
      <c r="C44" s="1169">
        <f>C30+C37-C45</f>
        <v>0</v>
      </c>
      <c r="D44" s="1169"/>
      <c r="E44" s="1169">
        <f>E30+E37-E45</f>
        <v>0</v>
      </c>
      <c r="F44" s="1169"/>
      <c r="G44" s="1169">
        <f>G30+G37-G45</f>
        <v>0</v>
      </c>
      <c r="H44" s="1145"/>
      <c r="I44" s="1145"/>
      <c r="J44" s="1145"/>
      <c r="K44" s="1145"/>
      <c r="L44" s="1145"/>
      <c r="M44" s="1145"/>
      <c r="N44" s="1145"/>
      <c r="O44" s="1145"/>
      <c r="P44" s="1145"/>
      <c r="Q44" s="1145"/>
      <c r="R44" s="1145"/>
      <c r="S44" s="1145"/>
      <c r="T44" s="1141"/>
      <c r="U44" s="1141"/>
      <c r="V44" s="1141"/>
      <c r="W44" s="1141"/>
      <c r="X44" s="1141"/>
      <c r="Y44" s="1141"/>
      <c r="Z44" s="1141"/>
      <c r="AA44" s="1141"/>
    </row>
    <row r="45" spans="1:27" ht="24.75" customHeight="1" x14ac:dyDescent="0.25">
      <c r="A45" s="1163" t="s">
        <v>650</v>
      </c>
      <c r="B45" s="101" t="s">
        <v>651</v>
      </c>
      <c r="C45" s="1165"/>
      <c r="D45" s="1167"/>
      <c r="E45" s="1165"/>
      <c r="F45" s="1165"/>
      <c r="G45" s="1167"/>
      <c r="H45" s="1145"/>
      <c r="I45" s="1145"/>
      <c r="J45" s="1145"/>
      <c r="K45" s="1145"/>
      <c r="L45" s="1145"/>
      <c r="M45" s="1145"/>
      <c r="N45" s="1145"/>
      <c r="O45" s="1145"/>
      <c r="P45" s="1145"/>
      <c r="Q45" s="1145"/>
      <c r="R45" s="1145"/>
      <c r="S45" s="1145"/>
      <c r="T45" s="1141"/>
      <c r="U45" s="1141"/>
      <c r="V45" s="1141"/>
      <c r="W45" s="1141"/>
      <c r="X45" s="1141"/>
      <c r="Y45" s="1141"/>
      <c r="Z45" s="1141"/>
      <c r="AA45" s="1141"/>
    </row>
    <row r="46" spans="1:27" ht="24.75" customHeight="1" x14ac:dyDescent="0.25">
      <c r="A46" s="1161" t="s">
        <v>173</v>
      </c>
      <c r="B46" s="100" t="s">
        <v>652</v>
      </c>
      <c r="C46" s="1169">
        <f>C11+C44-C47</f>
        <v>0</v>
      </c>
      <c r="D46" s="1169"/>
      <c r="E46" s="1169">
        <f>E11+E44-E47</f>
        <v>0</v>
      </c>
      <c r="F46" s="1169"/>
      <c r="G46" s="1169">
        <f>G11+G44-G47</f>
        <v>0</v>
      </c>
      <c r="H46" s="1145"/>
      <c r="I46" s="1145"/>
      <c r="J46" s="1145"/>
      <c r="K46" s="1145"/>
      <c r="L46" s="1145"/>
      <c r="M46" s="1145"/>
      <c r="N46" s="1145"/>
      <c r="O46" s="1145"/>
      <c r="P46" s="1145"/>
      <c r="Q46" s="1145"/>
      <c r="R46" s="1145"/>
      <c r="S46" s="1145"/>
      <c r="T46" s="1141"/>
      <c r="U46" s="1141"/>
      <c r="V46" s="1141"/>
      <c r="W46" s="1141"/>
      <c r="X46" s="1141"/>
      <c r="Y46" s="1141"/>
      <c r="Z46" s="1141"/>
      <c r="AA46" s="1141"/>
    </row>
    <row r="47" spans="1:27" ht="24.75" customHeight="1" x14ac:dyDescent="0.25">
      <c r="A47" s="1163" t="s">
        <v>444</v>
      </c>
      <c r="B47" s="101" t="s">
        <v>653</v>
      </c>
      <c r="C47" s="1165"/>
      <c r="D47" s="1167"/>
      <c r="E47" s="1165"/>
      <c r="F47" s="1165"/>
      <c r="G47" s="1167"/>
      <c r="H47" s="1145"/>
      <c r="I47" s="1145"/>
      <c r="J47" s="1145"/>
      <c r="K47" s="1145"/>
      <c r="L47" s="1145"/>
      <c r="M47" s="1145"/>
      <c r="N47" s="1145"/>
      <c r="O47" s="1145"/>
      <c r="P47" s="1145"/>
      <c r="Q47" s="1145"/>
      <c r="R47" s="1145"/>
      <c r="S47" s="1145"/>
      <c r="T47" s="1141"/>
      <c r="U47" s="1141"/>
      <c r="V47" s="1141"/>
      <c r="W47" s="1141"/>
      <c r="X47" s="1141"/>
      <c r="Y47" s="1141"/>
      <c r="Z47" s="1141"/>
      <c r="AA47" s="1141"/>
    </row>
    <row r="48" spans="1:27" ht="12" customHeight="1" x14ac:dyDescent="0.25">
      <c r="A48" s="210"/>
    </row>
    <row r="49" spans="1:27" ht="12" customHeight="1" x14ac:dyDescent="0.25">
      <c r="A49" s="210"/>
      <c r="B49" s="207"/>
      <c r="C49" s="1145"/>
      <c r="D49" s="1145"/>
      <c r="E49" s="1141"/>
      <c r="F49" s="1141"/>
      <c r="G49" s="1141"/>
      <c r="H49" s="1145"/>
      <c r="I49" s="1145"/>
      <c r="J49" s="1145"/>
      <c r="K49" s="1145"/>
      <c r="L49" s="1145"/>
      <c r="M49" s="1145"/>
      <c r="N49" s="1145"/>
      <c r="O49" s="1145"/>
      <c r="P49" s="1145"/>
      <c r="Q49" s="1145"/>
      <c r="R49" s="1145"/>
      <c r="S49" s="1145"/>
      <c r="T49" s="1141"/>
      <c r="U49" s="1141"/>
      <c r="V49" s="1141"/>
      <c r="W49" s="1141"/>
      <c r="X49" s="1141"/>
      <c r="Y49" s="1141"/>
      <c r="Z49" s="1141"/>
      <c r="AA49" s="1141"/>
    </row>
    <row r="50" spans="1:27" ht="12" customHeight="1" x14ac:dyDescent="0.25">
      <c r="A50" s="196" t="s">
        <v>154</v>
      </c>
      <c r="B50" s="207"/>
      <c r="C50" s="1145"/>
      <c r="D50" s="1145"/>
      <c r="E50" s="1141"/>
      <c r="F50" s="1141"/>
      <c r="G50" s="1141"/>
      <c r="H50" s="1145"/>
      <c r="I50" s="1145"/>
      <c r="J50" s="1145"/>
      <c r="K50" s="1145"/>
      <c r="L50" s="1145"/>
      <c r="M50" s="1145"/>
      <c r="N50" s="1145"/>
      <c r="O50" s="1145"/>
      <c r="P50" s="1145"/>
      <c r="Q50" s="1145"/>
      <c r="R50" s="1145"/>
      <c r="S50" s="1145"/>
      <c r="T50" s="1141"/>
      <c r="U50" s="1141"/>
      <c r="V50" s="1141"/>
      <c r="W50" s="1141"/>
      <c r="X50" s="1141"/>
      <c r="Y50" s="1141"/>
      <c r="Z50" s="1141"/>
      <c r="AA50" s="1141"/>
    </row>
    <row r="51" spans="1:27" ht="12" customHeight="1" x14ac:dyDescent="0.25">
      <c r="A51" s="196"/>
      <c r="B51" s="207"/>
      <c r="C51" s="1145"/>
      <c r="D51" s="1145"/>
      <c r="E51" s="1141"/>
      <c r="F51" s="1141"/>
      <c r="G51" s="1141"/>
      <c r="H51" s="1145"/>
      <c r="I51" s="1145"/>
      <c r="J51" s="1145"/>
      <c r="K51" s="1145"/>
      <c r="L51" s="1145"/>
      <c r="M51" s="1145"/>
      <c r="N51" s="1145"/>
      <c r="O51" s="1145"/>
      <c r="P51" s="1145"/>
      <c r="Q51" s="1145"/>
      <c r="R51" s="1145"/>
      <c r="S51" s="1145"/>
      <c r="T51" s="1141"/>
      <c r="U51" s="1141"/>
      <c r="V51" s="1141"/>
      <c r="W51" s="1141"/>
      <c r="X51" s="1141"/>
      <c r="Y51" s="1141"/>
      <c r="Z51" s="1141"/>
      <c r="AA51" s="1141"/>
    </row>
    <row r="52" spans="1:27" ht="12" customHeight="1" x14ac:dyDescent="0.25">
      <c r="A52" s="196" t="s">
        <v>155</v>
      </c>
      <c r="B52" s="207"/>
      <c r="C52" s="1145"/>
      <c r="D52" s="1145"/>
      <c r="E52" s="1141"/>
      <c r="F52" s="1141"/>
      <c r="G52" s="1141"/>
      <c r="H52" s="1145"/>
      <c r="I52" s="1145"/>
      <c r="J52" s="1145"/>
      <c r="K52" s="1145"/>
      <c r="L52" s="1145"/>
      <c r="M52" s="1145"/>
      <c r="N52" s="1145"/>
      <c r="O52" s="1145"/>
      <c r="P52" s="1145"/>
      <c r="Q52" s="1145"/>
      <c r="R52" s="1145"/>
      <c r="S52" s="1145"/>
      <c r="T52" s="1141"/>
      <c r="U52" s="1141"/>
      <c r="V52" s="1141"/>
      <c r="W52" s="1141"/>
      <c r="X52" s="1141"/>
      <c r="Y52" s="1141"/>
      <c r="Z52" s="1141"/>
      <c r="AA52" s="1141"/>
    </row>
    <row r="53" spans="1:27" ht="12" customHeight="1" x14ac:dyDescent="0.25">
      <c r="A53" s="196" t="s">
        <v>156</v>
      </c>
      <c r="C53" s="1145"/>
      <c r="D53" s="1145"/>
      <c r="E53" s="1141"/>
      <c r="F53" s="1141"/>
      <c r="G53" s="1141"/>
      <c r="H53" s="1145"/>
      <c r="I53" s="1145"/>
      <c r="J53" s="1145"/>
      <c r="K53" s="1145"/>
      <c r="L53" s="1145"/>
      <c r="M53" s="1145"/>
      <c r="N53" s="1145"/>
      <c r="O53" s="1145"/>
      <c r="P53" s="1145"/>
      <c r="Q53" s="1145"/>
      <c r="R53" s="1145"/>
      <c r="S53" s="1145"/>
      <c r="T53" s="1141"/>
      <c r="U53" s="1141"/>
      <c r="V53" s="1141"/>
      <c r="W53" s="1141"/>
      <c r="X53" s="1141"/>
      <c r="Y53" s="1141"/>
      <c r="Z53" s="1141"/>
      <c r="AA53" s="1141"/>
    </row>
    <row r="54" spans="1:27" ht="12" customHeight="1" x14ac:dyDescent="0.25">
      <c r="A54" s="196"/>
      <c r="C54" s="1145"/>
      <c r="D54" s="1145"/>
      <c r="E54" s="1141"/>
      <c r="F54" s="1141"/>
      <c r="G54" s="1141"/>
      <c r="H54" s="1145"/>
      <c r="I54" s="1145"/>
      <c r="J54" s="1145"/>
      <c r="K54" s="1145"/>
      <c r="L54" s="1145"/>
      <c r="M54" s="1145"/>
      <c r="N54" s="1145"/>
      <c r="O54" s="1145"/>
      <c r="P54" s="1145"/>
      <c r="Q54" s="1145"/>
      <c r="R54" s="1145"/>
      <c r="S54" s="1145"/>
      <c r="T54" s="1141"/>
      <c r="U54" s="1141"/>
      <c r="V54" s="1141"/>
      <c r="W54" s="1141"/>
      <c r="X54" s="1141"/>
      <c r="Y54" s="1141"/>
      <c r="Z54" s="1141"/>
      <c r="AA54" s="1141"/>
    </row>
    <row r="55" spans="1:27" ht="12" customHeight="1" x14ac:dyDescent="0.25">
      <c r="A55" s="196" t="s">
        <v>157</v>
      </c>
      <c r="C55" s="1145"/>
      <c r="D55" s="1145"/>
      <c r="E55" s="1141"/>
      <c r="F55" s="1141"/>
      <c r="G55" s="1141"/>
      <c r="H55" s="1145"/>
      <c r="I55" s="1145"/>
      <c r="J55" s="1145"/>
      <c r="K55" s="1145"/>
      <c r="L55" s="1145"/>
      <c r="M55" s="1145"/>
      <c r="N55" s="1145"/>
      <c r="O55" s="1145"/>
      <c r="P55" s="1145"/>
      <c r="Q55" s="1145"/>
      <c r="R55" s="1145"/>
      <c r="S55" s="1145"/>
      <c r="T55" s="1141"/>
      <c r="U55" s="1141"/>
      <c r="V55" s="1141"/>
      <c r="W55" s="1141"/>
      <c r="X55" s="1141"/>
      <c r="Y55" s="1141"/>
      <c r="Z55" s="1141"/>
      <c r="AA55" s="1141"/>
    </row>
    <row r="56" spans="1:27" ht="12" customHeight="1" x14ac:dyDescent="0.25">
      <c r="A56" s="196" t="s">
        <v>156</v>
      </c>
      <c r="C56" s="1145"/>
      <c r="D56" s="1145"/>
      <c r="E56" s="1141"/>
      <c r="F56" s="1141"/>
      <c r="G56" s="1141"/>
      <c r="H56" s="1145"/>
      <c r="I56" s="1145"/>
      <c r="J56" s="1145"/>
      <c r="K56" s="1145"/>
      <c r="L56" s="1145"/>
      <c r="M56" s="1145"/>
      <c r="N56" s="1145"/>
      <c r="O56" s="1145"/>
      <c r="P56" s="1145"/>
      <c r="Q56" s="1145"/>
      <c r="R56" s="1145"/>
      <c r="S56" s="1145"/>
      <c r="T56" s="1141"/>
      <c r="U56" s="1141"/>
      <c r="V56" s="1141"/>
      <c r="W56" s="1141"/>
      <c r="X56" s="1141"/>
      <c r="Y56" s="1141"/>
      <c r="Z56" s="1141"/>
      <c r="AA56" s="1141"/>
    </row>
    <row r="57" spans="1:27" ht="14.25" customHeight="1" x14ac:dyDescent="0.25">
      <c r="C57" s="1145"/>
      <c r="D57" s="1145"/>
      <c r="E57" s="1141"/>
      <c r="F57" s="1141"/>
      <c r="G57" s="1141"/>
      <c r="H57" s="1145"/>
      <c r="I57" s="1145"/>
      <c r="J57" s="1145"/>
      <c r="K57" s="1145"/>
      <c r="L57" s="1145"/>
      <c r="M57" s="1145"/>
      <c r="N57" s="1145"/>
      <c r="O57" s="1145"/>
      <c r="P57" s="1145"/>
      <c r="Q57" s="1145"/>
      <c r="R57" s="1145"/>
      <c r="S57" s="1145"/>
      <c r="T57" s="1141"/>
      <c r="U57" s="1141"/>
      <c r="V57" s="1141"/>
      <c r="W57" s="1141"/>
      <c r="X57" s="1141"/>
      <c r="Y57" s="1141"/>
      <c r="Z57" s="1141"/>
      <c r="AA57" s="1141"/>
    </row>
    <row r="58" spans="1:27" ht="14.25" customHeight="1" x14ac:dyDescent="0.25">
      <c r="C58" s="1145"/>
      <c r="D58" s="1145"/>
      <c r="E58" s="1141"/>
      <c r="F58" s="1141"/>
      <c r="G58" s="1141"/>
      <c r="H58" s="1145"/>
      <c r="I58" s="1145"/>
      <c r="J58" s="1145"/>
      <c r="K58" s="1145"/>
      <c r="L58" s="1145"/>
      <c r="M58" s="1145"/>
      <c r="N58" s="1145"/>
      <c r="O58" s="1145"/>
      <c r="P58" s="1145"/>
      <c r="Q58" s="1145"/>
      <c r="R58" s="1145"/>
      <c r="S58" s="1145"/>
      <c r="T58" s="1141"/>
      <c r="U58" s="1141"/>
      <c r="V58" s="1141"/>
      <c r="W58" s="1141"/>
      <c r="X58" s="1141"/>
      <c r="Y58" s="1141"/>
      <c r="Z58" s="1141"/>
      <c r="AA58" s="1141"/>
    </row>
    <row r="59" spans="1:27" ht="14.25" customHeight="1" x14ac:dyDescent="0.25">
      <c r="C59" s="1145"/>
      <c r="D59" s="1145"/>
      <c r="E59" s="1141"/>
      <c r="F59" s="1141"/>
      <c r="G59" s="1141"/>
      <c r="H59" s="1145"/>
      <c r="I59" s="1145"/>
      <c r="J59" s="1145"/>
      <c r="K59" s="1145"/>
      <c r="L59" s="1145"/>
      <c r="M59" s="1145"/>
      <c r="N59" s="1145"/>
      <c r="O59" s="1145"/>
      <c r="P59" s="1145"/>
      <c r="Q59" s="1145"/>
      <c r="R59" s="1145"/>
      <c r="S59" s="1145"/>
      <c r="T59" s="1141"/>
      <c r="U59" s="1141"/>
      <c r="V59" s="1141"/>
      <c r="W59" s="1141"/>
      <c r="X59" s="1141"/>
      <c r="Y59" s="1141"/>
      <c r="Z59" s="1141"/>
      <c r="AA59" s="1141"/>
    </row>
    <row r="60" spans="1:27" ht="14.25" customHeight="1" x14ac:dyDescent="0.25">
      <c r="C60" s="1145"/>
      <c r="D60" s="1145"/>
      <c r="E60" s="1141"/>
      <c r="F60" s="1141"/>
      <c r="G60" s="1141"/>
      <c r="H60" s="1145"/>
      <c r="I60" s="1145"/>
      <c r="J60" s="1145"/>
      <c r="K60" s="1145"/>
      <c r="L60" s="1145"/>
      <c r="M60" s="1145"/>
      <c r="N60" s="1145"/>
      <c r="O60" s="1145"/>
      <c r="P60" s="1145"/>
      <c r="Q60" s="1145"/>
      <c r="R60" s="1145"/>
      <c r="S60" s="1145"/>
      <c r="T60" s="1141"/>
      <c r="U60" s="1141"/>
      <c r="V60" s="1141"/>
      <c r="W60" s="1141"/>
      <c r="X60" s="1141"/>
      <c r="Y60" s="1141"/>
      <c r="Z60" s="1141"/>
      <c r="AA60" s="1141"/>
    </row>
    <row r="61" spans="1:27" ht="14.25" customHeight="1" x14ac:dyDescent="0.25">
      <c r="C61" s="1145"/>
      <c r="D61" s="1145"/>
      <c r="E61" s="1141"/>
      <c r="F61" s="1141"/>
      <c r="G61" s="1141"/>
      <c r="H61" s="1145"/>
      <c r="I61" s="1145"/>
      <c r="J61" s="1145"/>
      <c r="K61" s="1145"/>
      <c r="L61" s="1145"/>
      <c r="M61" s="1145"/>
      <c r="N61" s="1145"/>
      <c r="O61" s="1145"/>
      <c r="P61" s="1145"/>
      <c r="Q61" s="1145"/>
      <c r="R61" s="1145"/>
      <c r="S61" s="1145"/>
      <c r="T61" s="1141"/>
      <c r="U61" s="1141"/>
      <c r="V61" s="1141"/>
      <c r="W61" s="1141"/>
      <c r="X61" s="1141"/>
      <c r="Y61" s="1141"/>
      <c r="Z61" s="1141"/>
      <c r="AA61" s="1141"/>
    </row>
    <row r="62" spans="1:27" ht="14.25" customHeight="1" x14ac:dyDescent="0.25">
      <c r="C62" s="1145"/>
      <c r="D62" s="1145"/>
      <c r="E62" s="1141"/>
      <c r="F62" s="1141"/>
      <c r="G62" s="1141"/>
      <c r="H62" s="1145"/>
      <c r="I62" s="1145"/>
      <c r="J62" s="1145"/>
      <c r="K62" s="1145"/>
      <c r="L62" s="1145"/>
      <c r="M62" s="1145"/>
      <c r="N62" s="1145"/>
      <c r="O62" s="1145"/>
      <c r="P62" s="1145"/>
      <c r="Q62" s="1145"/>
      <c r="R62" s="1145"/>
      <c r="S62" s="1145"/>
      <c r="T62" s="1141"/>
      <c r="U62" s="1141"/>
      <c r="V62" s="1141"/>
      <c r="W62" s="1141"/>
      <c r="X62" s="1141"/>
      <c r="Y62" s="1141"/>
      <c r="Z62" s="1141"/>
      <c r="AA62" s="1141"/>
    </row>
    <row r="63" spans="1:27" ht="14.25" customHeight="1" x14ac:dyDescent="0.25">
      <c r="C63" s="1145"/>
      <c r="D63" s="1145"/>
      <c r="E63" s="1141"/>
      <c r="F63" s="1141"/>
      <c r="G63" s="1141"/>
      <c r="H63" s="1145"/>
      <c r="I63" s="1145"/>
      <c r="J63" s="1145"/>
      <c r="K63" s="1145"/>
      <c r="L63" s="1145"/>
      <c r="M63" s="1145"/>
      <c r="N63" s="1145"/>
      <c r="O63" s="1145"/>
      <c r="P63" s="1145"/>
      <c r="Q63" s="1145"/>
      <c r="R63" s="1145"/>
      <c r="S63" s="1145"/>
      <c r="T63" s="1141"/>
      <c r="U63" s="1141"/>
      <c r="V63" s="1141"/>
      <c r="W63" s="1141"/>
      <c r="X63" s="1141"/>
      <c r="Y63" s="1141"/>
      <c r="Z63" s="1141"/>
      <c r="AA63" s="1141"/>
    </row>
    <row r="64" spans="1:27" ht="14.25" customHeight="1" x14ac:dyDescent="0.25">
      <c r="C64" s="1145"/>
      <c r="D64" s="1145"/>
      <c r="E64" s="1141"/>
      <c r="F64" s="1141"/>
      <c r="G64" s="1141"/>
      <c r="H64" s="1145"/>
      <c r="I64" s="1145"/>
      <c r="J64" s="1145"/>
      <c r="K64" s="1145"/>
      <c r="L64" s="1145"/>
      <c r="M64" s="1145"/>
      <c r="N64" s="1145"/>
      <c r="O64" s="1145"/>
      <c r="P64" s="1145"/>
      <c r="Q64" s="1145"/>
      <c r="R64" s="1145"/>
      <c r="S64" s="1145"/>
      <c r="T64" s="1141"/>
      <c r="U64" s="1141"/>
      <c r="V64" s="1141"/>
      <c r="W64" s="1141"/>
      <c r="X64" s="1141"/>
      <c r="Y64" s="1141"/>
      <c r="Z64" s="1141"/>
      <c r="AA64" s="1141"/>
    </row>
    <row r="65" spans="3:27" ht="14.25" customHeight="1" x14ac:dyDescent="0.25">
      <c r="C65" s="1145"/>
      <c r="D65" s="1145"/>
      <c r="E65" s="1141"/>
      <c r="F65" s="1141"/>
      <c r="G65" s="1141"/>
      <c r="H65" s="1145"/>
      <c r="I65" s="1145"/>
      <c r="J65" s="1145"/>
      <c r="K65" s="1145"/>
      <c r="L65" s="1145"/>
      <c r="M65" s="1145"/>
      <c r="N65" s="1145"/>
      <c r="O65" s="1145"/>
      <c r="P65" s="1145"/>
      <c r="Q65" s="1145"/>
      <c r="R65" s="1145"/>
      <c r="S65" s="1145"/>
      <c r="T65" s="1141"/>
      <c r="U65" s="1141"/>
      <c r="V65" s="1141"/>
      <c r="W65" s="1141"/>
      <c r="X65" s="1141"/>
      <c r="Y65" s="1141"/>
      <c r="Z65" s="1141"/>
      <c r="AA65" s="1141"/>
    </row>
    <row r="66" spans="3:27" ht="14.25" customHeight="1" x14ac:dyDescent="0.25">
      <c r="C66" s="1145"/>
      <c r="D66" s="1145"/>
      <c r="E66" s="1141"/>
      <c r="F66" s="1141"/>
      <c r="G66" s="1141"/>
      <c r="H66" s="1145"/>
      <c r="I66" s="1145"/>
      <c r="J66" s="1145"/>
      <c r="K66" s="1145"/>
      <c r="L66" s="1145"/>
      <c r="M66" s="1145"/>
      <c r="N66" s="1145"/>
      <c r="O66" s="1145"/>
      <c r="P66" s="1145"/>
      <c r="Q66" s="1145"/>
      <c r="R66" s="1145"/>
      <c r="S66" s="1145"/>
      <c r="T66" s="1141"/>
      <c r="U66" s="1141"/>
      <c r="V66" s="1141"/>
      <c r="W66" s="1141"/>
      <c r="X66" s="1141"/>
      <c r="Y66" s="1141"/>
      <c r="Z66" s="1141"/>
      <c r="AA66" s="1141"/>
    </row>
    <row r="67" spans="3:27" ht="14.25" customHeight="1" x14ac:dyDescent="0.25">
      <c r="C67" s="1145"/>
      <c r="D67" s="1145"/>
      <c r="E67" s="1141"/>
      <c r="F67" s="1141"/>
      <c r="G67" s="1141"/>
      <c r="H67" s="1145"/>
      <c r="I67" s="1145"/>
      <c r="J67" s="1145"/>
      <c r="K67" s="1145"/>
      <c r="L67" s="1145"/>
      <c r="M67" s="1145"/>
      <c r="N67" s="1145"/>
      <c r="O67" s="1145"/>
      <c r="P67" s="1145"/>
      <c r="Q67" s="1145"/>
      <c r="R67" s="1145"/>
      <c r="S67" s="1145"/>
      <c r="T67" s="1141"/>
      <c r="U67" s="1141"/>
      <c r="V67" s="1141"/>
      <c r="W67" s="1141"/>
      <c r="X67" s="1141"/>
      <c r="Y67" s="1141"/>
      <c r="Z67" s="1141"/>
      <c r="AA67" s="1141"/>
    </row>
    <row r="68" spans="3:27" ht="14.25" customHeight="1" x14ac:dyDescent="0.25">
      <c r="C68" s="1145"/>
      <c r="D68" s="1145"/>
      <c r="E68" s="1141"/>
      <c r="F68" s="1141"/>
      <c r="G68" s="1141"/>
      <c r="H68" s="1145"/>
      <c r="I68" s="1145"/>
      <c r="J68" s="1145"/>
      <c r="K68" s="1145"/>
      <c r="L68" s="1145"/>
      <c r="M68" s="1145"/>
      <c r="N68" s="1145"/>
      <c r="O68" s="1145"/>
      <c r="P68" s="1145"/>
      <c r="Q68" s="1145"/>
      <c r="R68" s="1145"/>
      <c r="S68" s="1145"/>
      <c r="T68" s="1141"/>
      <c r="U68" s="1141"/>
      <c r="V68" s="1141"/>
      <c r="W68" s="1141"/>
      <c r="X68" s="1141"/>
      <c r="Y68" s="1141"/>
      <c r="Z68" s="1141"/>
      <c r="AA68" s="1141"/>
    </row>
    <row r="69" spans="3:27" ht="14.25" customHeight="1" x14ac:dyDescent="0.25">
      <c r="C69" s="1145"/>
      <c r="D69" s="1145"/>
      <c r="E69" s="1141"/>
      <c r="F69" s="1141"/>
      <c r="G69" s="1141"/>
      <c r="H69" s="1145"/>
      <c r="I69" s="1145"/>
      <c r="J69" s="1145"/>
      <c r="K69" s="1145"/>
      <c r="L69" s="1145"/>
      <c r="M69" s="1145"/>
      <c r="N69" s="1145"/>
      <c r="O69" s="1145"/>
      <c r="P69" s="1145"/>
      <c r="Q69" s="1145"/>
      <c r="R69" s="1145"/>
      <c r="S69" s="1145"/>
      <c r="T69" s="1141"/>
      <c r="U69" s="1141"/>
      <c r="V69" s="1141"/>
      <c r="W69" s="1141"/>
      <c r="X69" s="1141"/>
      <c r="Y69" s="1141"/>
      <c r="Z69" s="1141"/>
      <c r="AA69" s="1141"/>
    </row>
    <row r="70" spans="3:27" ht="14.25" customHeight="1" x14ac:dyDescent="0.25">
      <c r="C70" s="1145"/>
      <c r="D70" s="1145"/>
      <c r="E70" s="1141"/>
      <c r="F70" s="1141"/>
      <c r="G70" s="1141"/>
      <c r="H70" s="1145"/>
      <c r="I70" s="1145"/>
      <c r="J70" s="1145"/>
      <c r="K70" s="1145"/>
      <c r="L70" s="1145"/>
      <c r="M70" s="1145"/>
      <c r="N70" s="1145"/>
      <c r="O70" s="1145"/>
      <c r="P70" s="1145"/>
      <c r="Q70" s="1145"/>
      <c r="R70" s="1145"/>
      <c r="S70" s="1145"/>
      <c r="T70" s="1141"/>
      <c r="U70" s="1141"/>
      <c r="V70" s="1141"/>
      <c r="W70" s="1141"/>
      <c r="X70" s="1141"/>
      <c r="Y70" s="1141"/>
      <c r="Z70" s="1141"/>
      <c r="AA70" s="1141"/>
    </row>
    <row r="71" spans="3:27" ht="14.25" customHeight="1" x14ac:dyDescent="0.25">
      <c r="C71" s="1145"/>
      <c r="D71" s="1145"/>
      <c r="E71" s="1141"/>
      <c r="F71" s="1141"/>
      <c r="G71" s="1141"/>
      <c r="H71" s="1145"/>
      <c r="I71" s="1145"/>
      <c r="J71" s="1145"/>
      <c r="K71" s="1145"/>
      <c r="L71" s="1145"/>
      <c r="M71" s="1145"/>
      <c r="N71" s="1145"/>
      <c r="O71" s="1145"/>
      <c r="P71" s="1145"/>
      <c r="Q71" s="1145"/>
      <c r="R71" s="1145"/>
      <c r="S71" s="1145"/>
      <c r="T71" s="1141"/>
      <c r="U71" s="1141"/>
      <c r="V71" s="1141"/>
      <c r="W71" s="1141"/>
      <c r="X71" s="1141"/>
      <c r="Y71" s="1141"/>
      <c r="Z71" s="1141"/>
      <c r="AA71" s="1141"/>
    </row>
    <row r="72" spans="3:27" ht="14.25" customHeight="1" x14ac:dyDescent="0.25">
      <c r="C72" s="1145"/>
      <c r="D72" s="1145"/>
      <c r="E72" s="1141"/>
      <c r="F72" s="1141"/>
      <c r="G72" s="1141"/>
      <c r="H72" s="1145"/>
      <c r="I72" s="1145"/>
      <c r="J72" s="1145"/>
      <c r="K72" s="1145"/>
      <c r="L72" s="1145"/>
      <c r="M72" s="1145"/>
      <c r="N72" s="1145"/>
      <c r="O72" s="1145"/>
      <c r="P72" s="1145"/>
      <c r="Q72" s="1145"/>
      <c r="R72" s="1145"/>
      <c r="S72" s="1145"/>
      <c r="T72" s="1141"/>
      <c r="U72" s="1141"/>
      <c r="V72" s="1141"/>
      <c r="W72" s="1141"/>
      <c r="X72" s="1141"/>
      <c r="Y72" s="1141"/>
      <c r="Z72" s="1141"/>
      <c r="AA72" s="1141"/>
    </row>
    <row r="73" spans="3:27" ht="14.25" customHeight="1" x14ac:dyDescent="0.25">
      <c r="C73" s="1145"/>
      <c r="D73" s="1145"/>
      <c r="E73" s="1141"/>
      <c r="F73" s="1141"/>
      <c r="G73" s="1141"/>
      <c r="H73" s="1145"/>
      <c r="I73" s="1145"/>
      <c r="J73" s="1145"/>
      <c r="K73" s="1145"/>
      <c r="L73" s="1145"/>
      <c r="M73" s="1145"/>
      <c r="N73" s="1145"/>
      <c r="O73" s="1145"/>
      <c r="P73" s="1145"/>
      <c r="Q73" s="1145"/>
      <c r="R73" s="1145"/>
      <c r="S73" s="1145"/>
      <c r="T73" s="1141"/>
      <c r="U73" s="1141"/>
      <c r="V73" s="1141"/>
      <c r="W73" s="1141"/>
      <c r="X73" s="1141"/>
      <c r="Y73" s="1141"/>
      <c r="Z73" s="1141"/>
      <c r="AA73" s="1141"/>
    </row>
    <row r="74" spans="3:27" ht="14.25" customHeight="1" x14ac:dyDescent="0.25">
      <c r="C74" s="1145"/>
      <c r="D74" s="1145"/>
      <c r="E74" s="1141"/>
      <c r="F74" s="1141"/>
      <c r="G74" s="1141"/>
      <c r="H74" s="1145"/>
      <c r="I74" s="1145"/>
      <c r="J74" s="1145"/>
      <c r="K74" s="1145"/>
      <c r="L74" s="1145"/>
      <c r="M74" s="1145"/>
      <c r="N74" s="1145"/>
      <c r="O74" s="1145"/>
      <c r="P74" s="1145"/>
      <c r="Q74" s="1145"/>
      <c r="R74" s="1145"/>
      <c r="S74" s="1145"/>
      <c r="T74" s="1141"/>
      <c r="U74" s="1141"/>
      <c r="V74" s="1141"/>
      <c r="W74" s="1141"/>
      <c r="X74" s="1141"/>
      <c r="Y74" s="1141"/>
      <c r="Z74" s="1141"/>
      <c r="AA74" s="1141"/>
    </row>
    <row r="75" spans="3:27" ht="14.25" customHeight="1" x14ac:dyDescent="0.25">
      <c r="C75" s="1145"/>
      <c r="D75" s="1145"/>
      <c r="E75" s="1141"/>
      <c r="F75" s="1141"/>
      <c r="G75" s="1141"/>
      <c r="H75" s="1145"/>
      <c r="I75" s="1145"/>
      <c r="J75" s="1145"/>
      <c r="K75" s="1145"/>
      <c r="L75" s="1145"/>
      <c r="M75" s="1145"/>
      <c r="N75" s="1145"/>
      <c r="O75" s="1145"/>
      <c r="P75" s="1145"/>
      <c r="Q75" s="1145"/>
      <c r="R75" s="1145"/>
      <c r="S75" s="1145"/>
      <c r="T75" s="1141"/>
      <c r="U75" s="1141"/>
      <c r="V75" s="1141"/>
      <c r="W75" s="1141"/>
      <c r="X75" s="1141"/>
      <c r="Y75" s="1141"/>
      <c r="Z75" s="1141"/>
      <c r="AA75" s="1141"/>
    </row>
    <row r="76" spans="3:27" ht="14.25" customHeight="1" x14ac:dyDescent="0.25">
      <c r="C76" s="1145"/>
      <c r="D76" s="1145"/>
      <c r="E76" s="1141"/>
      <c r="F76" s="1141"/>
      <c r="G76" s="1141"/>
      <c r="H76" s="1145"/>
      <c r="I76" s="1145"/>
      <c r="J76" s="1145"/>
      <c r="K76" s="1145"/>
      <c r="L76" s="1145"/>
      <c r="M76" s="1145"/>
      <c r="N76" s="1145"/>
      <c r="O76" s="1145"/>
      <c r="P76" s="1145"/>
      <c r="Q76" s="1145"/>
      <c r="R76" s="1145"/>
      <c r="S76" s="1145"/>
      <c r="T76" s="1141"/>
      <c r="U76" s="1141"/>
      <c r="V76" s="1141"/>
      <c r="W76" s="1141"/>
      <c r="X76" s="1141"/>
      <c r="Y76" s="1141"/>
      <c r="Z76" s="1141"/>
      <c r="AA76" s="1141"/>
    </row>
    <row r="77" spans="3:27" ht="14.25" customHeight="1" x14ac:dyDescent="0.25">
      <c r="C77" s="1145"/>
      <c r="D77" s="1145"/>
      <c r="E77" s="1141"/>
      <c r="F77" s="1141"/>
      <c r="G77" s="1141"/>
      <c r="H77" s="1145"/>
      <c r="I77" s="1145"/>
      <c r="J77" s="1145"/>
      <c r="K77" s="1145"/>
      <c r="L77" s="1145"/>
      <c r="M77" s="1145"/>
      <c r="N77" s="1145"/>
      <c r="O77" s="1145"/>
      <c r="P77" s="1145"/>
      <c r="Q77" s="1145"/>
      <c r="R77" s="1145"/>
      <c r="S77" s="1145"/>
      <c r="T77" s="1141"/>
      <c r="U77" s="1141"/>
      <c r="V77" s="1141"/>
      <c r="W77" s="1141"/>
      <c r="X77" s="1141"/>
      <c r="Y77" s="1141"/>
      <c r="Z77" s="1141"/>
      <c r="AA77" s="1141"/>
    </row>
    <row r="78" spans="3:27" ht="14.25" customHeight="1" x14ac:dyDescent="0.25">
      <c r="C78" s="1145"/>
      <c r="D78" s="1145"/>
      <c r="E78" s="1141"/>
      <c r="F78" s="1141"/>
      <c r="G78" s="1141"/>
      <c r="H78" s="1145"/>
      <c r="I78" s="1145"/>
      <c r="J78" s="1145"/>
      <c r="K78" s="1145"/>
      <c r="L78" s="1145"/>
      <c r="M78" s="1145"/>
      <c r="N78" s="1145"/>
      <c r="O78" s="1145"/>
      <c r="P78" s="1145"/>
      <c r="Q78" s="1145"/>
      <c r="R78" s="1145"/>
      <c r="S78" s="1145"/>
      <c r="T78" s="1141"/>
      <c r="U78" s="1141"/>
      <c r="V78" s="1141"/>
      <c r="W78" s="1141"/>
      <c r="X78" s="1141"/>
      <c r="Y78" s="1141"/>
      <c r="Z78" s="1141"/>
      <c r="AA78" s="1141"/>
    </row>
    <row r="79" spans="3:27" ht="14.25" customHeight="1" x14ac:dyDescent="0.25">
      <c r="C79" s="1145"/>
      <c r="D79" s="1145"/>
      <c r="E79" s="1141"/>
      <c r="F79" s="1141"/>
      <c r="G79" s="1141"/>
      <c r="H79" s="1145"/>
      <c r="I79" s="1145"/>
      <c r="J79" s="1145"/>
      <c r="K79" s="1145"/>
      <c r="L79" s="1145"/>
      <c r="M79" s="1145"/>
      <c r="N79" s="1145"/>
      <c r="O79" s="1145"/>
      <c r="P79" s="1145"/>
      <c r="Q79" s="1145"/>
      <c r="R79" s="1145"/>
      <c r="S79" s="1145"/>
      <c r="T79" s="1141"/>
      <c r="U79" s="1141"/>
      <c r="V79" s="1141"/>
      <c r="W79" s="1141"/>
      <c r="X79" s="1141"/>
      <c r="Y79" s="1141"/>
      <c r="Z79" s="1141"/>
      <c r="AA79" s="1141"/>
    </row>
    <row r="80" spans="3:27" ht="14.25" customHeight="1" x14ac:dyDescent="0.25">
      <c r="C80" s="1145"/>
      <c r="D80" s="1145"/>
      <c r="E80" s="1141"/>
      <c r="F80" s="1141"/>
      <c r="G80" s="1141"/>
      <c r="H80" s="1145"/>
      <c r="I80" s="1145"/>
      <c r="J80" s="1145"/>
      <c r="K80" s="1145"/>
      <c r="L80" s="1145"/>
      <c r="M80" s="1145"/>
      <c r="N80" s="1145"/>
      <c r="O80" s="1145"/>
      <c r="P80" s="1145"/>
      <c r="Q80" s="1145"/>
      <c r="R80" s="1145"/>
      <c r="S80" s="1145"/>
      <c r="T80" s="1141"/>
      <c r="U80" s="1141"/>
      <c r="V80" s="1141"/>
      <c r="W80" s="1141"/>
      <c r="X80" s="1141"/>
      <c r="Y80" s="1141"/>
      <c r="Z80" s="1141"/>
      <c r="AA80" s="1141"/>
    </row>
    <row r="81" spans="3:27" ht="14.25" customHeight="1" x14ac:dyDescent="0.25">
      <c r="C81" s="1145"/>
      <c r="D81" s="1145"/>
      <c r="E81" s="1141"/>
      <c r="F81" s="1141"/>
      <c r="G81" s="1141"/>
      <c r="H81" s="1145"/>
      <c r="I81" s="1145"/>
      <c r="J81" s="1145"/>
      <c r="K81" s="1145"/>
      <c r="L81" s="1145"/>
      <c r="M81" s="1145"/>
      <c r="N81" s="1145"/>
      <c r="O81" s="1145"/>
      <c r="P81" s="1145"/>
      <c r="Q81" s="1145"/>
      <c r="R81" s="1145"/>
      <c r="S81" s="1145"/>
      <c r="T81" s="1141"/>
      <c r="U81" s="1141"/>
      <c r="V81" s="1141"/>
      <c r="W81" s="1141"/>
      <c r="X81" s="1141"/>
      <c r="Y81" s="1141"/>
      <c r="Z81" s="1141"/>
      <c r="AA81" s="1141"/>
    </row>
    <row r="82" spans="3:27" ht="14.25" customHeight="1" x14ac:dyDescent="0.25">
      <c r="C82" s="1145"/>
      <c r="D82" s="1145"/>
      <c r="E82" s="1141"/>
      <c r="F82" s="1141"/>
      <c r="G82" s="1141"/>
      <c r="H82" s="1145"/>
      <c r="I82" s="1145"/>
      <c r="J82" s="1145"/>
      <c r="K82" s="1145"/>
      <c r="L82" s="1145"/>
      <c r="M82" s="1145"/>
      <c r="N82" s="1145"/>
      <c r="O82" s="1145"/>
      <c r="P82" s="1145"/>
      <c r="Q82" s="1145"/>
      <c r="R82" s="1145"/>
      <c r="S82" s="1145"/>
      <c r="T82" s="1141"/>
      <c r="U82" s="1141"/>
      <c r="V82" s="1141"/>
      <c r="W82" s="1141"/>
      <c r="X82" s="1141"/>
      <c r="Y82" s="1141"/>
      <c r="Z82" s="1141"/>
      <c r="AA82" s="1141"/>
    </row>
    <row r="83" spans="3:27" ht="14.25" customHeight="1" x14ac:dyDescent="0.25">
      <c r="C83" s="1145"/>
      <c r="D83" s="1145"/>
      <c r="E83" s="1141"/>
      <c r="F83" s="1141"/>
      <c r="G83" s="1141"/>
      <c r="H83" s="1145"/>
      <c r="I83" s="1145"/>
      <c r="J83" s="1145"/>
      <c r="K83" s="1145"/>
      <c r="L83" s="1145"/>
      <c r="M83" s="1145"/>
      <c r="N83" s="1145"/>
      <c r="O83" s="1145"/>
      <c r="P83" s="1145"/>
      <c r="Q83" s="1145"/>
      <c r="R83" s="1145"/>
      <c r="S83" s="1145"/>
      <c r="T83" s="1141"/>
      <c r="U83" s="1141"/>
      <c r="V83" s="1141"/>
      <c r="W83" s="1141"/>
      <c r="X83" s="1141"/>
      <c r="Y83" s="1141"/>
      <c r="Z83" s="1141"/>
      <c r="AA83" s="1141"/>
    </row>
    <row r="84" spans="3:27" ht="14.25" customHeight="1" x14ac:dyDescent="0.25">
      <c r="C84" s="1145"/>
      <c r="D84" s="1145"/>
      <c r="E84" s="1141"/>
      <c r="F84" s="1141"/>
      <c r="G84" s="1141"/>
      <c r="H84" s="1145"/>
      <c r="I84" s="1145"/>
      <c r="J84" s="1145"/>
      <c r="K84" s="1145"/>
      <c r="L84" s="1145"/>
      <c r="M84" s="1145"/>
      <c r="N84" s="1145"/>
      <c r="O84" s="1145"/>
      <c r="P84" s="1145"/>
      <c r="Q84" s="1145"/>
      <c r="R84" s="1145"/>
      <c r="S84" s="1145"/>
      <c r="T84" s="1141"/>
      <c r="U84" s="1141"/>
      <c r="V84" s="1141"/>
      <c r="W84" s="1141"/>
      <c r="X84" s="1141"/>
      <c r="Y84" s="1141"/>
      <c r="Z84" s="1141"/>
      <c r="AA84" s="1141"/>
    </row>
    <row r="85" spans="3:27" ht="14.25" customHeight="1" x14ac:dyDescent="0.25">
      <c r="C85" s="1145"/>
      <c r="D85" s="1145"/>
      <c r="E85" s="1141"/>
      <c r="F85" s="1141"/>
      <c r="G85" s="1141"/>
      <c r="H85" s="1145"/>
      <c r="I85" s="1145"/>
      <c r="J85" s="1145"/>
      <c r="K85" s="1145"/>
      <c r="L85" s="1145"/>
      <c r="M85" s="1145"/>
      <c r="N85" s="1145"/>
      <c r="O85" s="1145"/>
      <c r="P85" s="1145"/>
      <c r="Q85" s="1145"/>
      <c r="R85" s="1145"/>
      <c r="S85" s="1145"/>
      <c r="T85" s="1141"/>
      <c r="U85" s="1141"/>
      <c r="V85" s="1141"/>
      <c r="W85" s="1141"/>
      <c r="X85" s="1141"/>
      <c r="Y85" s="1141"/>
      <c r="Z85" s="1141"/>
      <c r="AA85" s="1141"/>
    </row>
    <row r="86" spans="3:27" ht="14.25" customHeight="1" x14ac:dyDescent="0.25">
      <c r="C86" s="1145"/>
      <c r="D86" s="1145"/>
      <c r="E86" s="1141"/>
      <c r="F86" s="1141"/>
      <c r="G86" s="1141"/>
      <c r="H86" s="1145"/>
      <c r="I86" s="1145"/>
      <c r="J86" s="1145"/>
      <c r="K86" s="1145"/>
      <c r="L86" s="1145"/>
      <c r="M86" s="1145"/>
      <c r="N86" s="1145"/>
      <c r="O86" s="1145"/>
      <c r="P86" s="1145"/>
      <c r="Q86" s="1145"/>
      <c r="R86" s="1145"/>
      <c r="S86" s="1145"/>
      <c r="T86" s="1141"/>
      <c r="U86" s="1141"/>
      <c r="V86" s="1141"/>
      <c r="W86" s="1141"/>
      <c r="X86" s="1141"/>
      <c r="Y86" s="1141"/>
      <c r="Z86" s="1141"/>
      <c r="AA86" s="1141"/>
    </row>
    <row r="87" spans="3:27" ht="14.25" customHeight="1" x14ac:dyDescent="0.25">
      <c r="C87" s="1145"/>
      <c r="D87" s="1145"/>
      <c r="E87" s="1141"/>
      <c r="F87" s="1141"/>
      <c r="G87" s="1141"/>
      <c r="H87" s="1145"/>
      <c r="I87" s="1145"/>
      <c r="J87" s="1145"/>
      <c r="K87" s="1145"/>
      <c r="L87" s="1145"/>
      <c r="M87" s="1145"/>
      <c r="N87" s="1145"/>
      <c r="O87" s="1145"/>
      <c r="P87" s="1145"/>
      <c r="Q87" s="1145"/>
      <c r="R87" s="1145"/>
      <c r="S87" s="1145"/>
      <c r="T87" s="1141"/>
      <c r="U87" s="1141"/>
      <c r="V87" s="1141"/>
      <c r="W87" s="1141"/>
      <c r="X87" s="1141"/>
      <c r="Y87" s="1141"/>
      <c r="Z87" s="1141"/>
      <c r="AA87" s="1141"/>
    </row>
    <row r="88" spans="3:27" ht="14.25" customHeight="1" x14ac:dyDescent="0.25">
      <c r="C88" s="1145"/>
      <c r="D88" s="1145"/>
      <c r="E88" s="1141"/>
      <c r="F88" s="1141"/>
      <c r="G88" s="1141"/>
      <c r="H88" s="1145"/>
      <c r="I88" s="1145"/>
      <c r="J88" s="1145"/>
      <c r="K88" s="1145"/>
      <c r="L88" s="1145"/>
      <c r="M88" s="1145"/>
      <c r="N88" s="1145"/>
      <c r="O88" s="1145"/>
      <c r="P88" s="1145"/>
      <c r="Q88" s="1145"/>
      <c r="R88" s="1145"/>
      <c r="S88" s="1145"/>
      <c r="T88" s="1141"/>
      <c r="U88" s="1141"/>
      <c r="V88" s="1141"/>
      <c r="W88" s="1141"/>
      <c r="X88" s="1141"/>
      <c r="Y88" s="1141"/>
      <c r="Z88" s="1141"/>
      <c r="AA88" s="1141"/>
    </row>
    <row r="89" spans="3:27" ht="14.25" customHeight="1" x14ac:dyDescent="0.25">
      <c r="C89" s="1145"/>
      <c r="D89" s="1145"/>
      <c r="E89" s="1141"/>
      <c r="F89" s="1141"/>
      <c r="G89" s="1141"/>
      <c r="H89" s="1145"/>
      <c r="I89" s="1145"/>
      <c r="J89" s="1145"/>
      <c r="K89" s="1145"/>
      <c r="L89" s="1145"/>
      <c r="M89" s="1145"/>
      <c r="N89" s="1145"/>
      <c r="O89" s="1145"/>
      <c r="P89" s="1145"/>
      <c r="Q89" s="1145"/>
      <c r="R89" s="1145"/>
      <c r="S89" s="1145"/>
      <c r="T89" s="1141"/>
      <c r="U89" s="1141"/>
      <c r="V89" s="1141"/>
      <c r="W89" s="1141"/>
      <c r="X89" s="1141"/>
      <c r="Y89" s="1141"/>
      <c r="Z89" s="1141"/>
      <c r="AA89" s="1141"/>
    </row>
    <row r="90" spans="3:27" ht="14.25" customHeight="1" x14ac:dyDescent="0.25">
      <c r="C90" s="1145"/>
      <c r="D90" s="1145"/>
      <c r="E90" s="1141"/>
      <c r="F90" s="1141"/>
      <c r="G90" s="1141"/>
      <c r="H90" s="1145"/>
      <c r="I90" s="1145"/>
      <c r="J90" s="1145"/>
      <c r="K90" s="1145"/>
      <c r="L90" s="1145"/>
      <c r="M90" s="1145"/>
      <c r="N90" s="1145"/>
      <c r="O90" s="1145"/>
      <c r="P90" s="1145"/>
      <c r="Q90" s="1145"/>
      <c r="R90" s="1145"/>
      <c r="S90" s="1145"/>
      <c r="T90" s="1141"/>
      <c r="U90" s="1141"/>
      <c r="V90" s="1141"/>
      <c r="W90" s="1141"/>
      <c r="X90" s="1141"/>
      <c r="Y90" s="1141"/>
      <c r="Z90" s="1141"/>
      <c r="AA90" s="1141"/>
    </row>
    <row r="91" spans="3:27" ht="14.25" customHeight="1" x14ac:dyDescent="0.25">
      <c r="C91" s="1145"/>
      <c r="D91" s="1145"/>
      <c r="E91" s="1141"/>
      <c r="F91" s="1141"/>
      <c r="G91" s="1141"/>
      <c r="H91" s="1145"/>
      <c r="I91" s="1145"/>
      <c r="J91" s="1145"/>
      <c r="K91" s="1145"/>
      <c r="L91" s="1145"/>
      <c r="M91" s="1145"/>
      <c r="N91" s="1145"/>
      <c r="O91" s="1145"/>
      <c r="P91" s="1145"/>
      <c r="Q91" s="1145"/>
      <c r="R91" s="1145"/>
      <c r="S91" s="1145"/>
      <c r="T91" s="1141"/>
      <c r="U91" s="1141"/>
      <c r="V91" s="1141"/>
      <c r="W91" s="1141"/>
      <c r="X91" s="1141"/>
      <c r="Y91" s="1141"/>
      <c r="Z91" s="1141"/>
      <c r="AA91" s="1141"/>
    </row>
    <row r="92" spans="3:27" ht="14.25" customHeight="1" x14ac:dyDescent="0.25">
      <c r="C92" s="1145"/>
      <c r="D92" s="1145"/>
      <c r="E92" s="1141"/>
      <c r="F92" s="1141"/>
      <c r="G92" s="1141"/>
      <c r="H92" s="1145"/>
      <c r="I92" s="1145"/>
      <c r="J92" s="1145"/>
      <c r="K92" s="1145"/>
      <c r="L92" s="1145"/>
      <c r="M92" s="1145"/>
      <c r="N92" s="1145"/>
      <c r="O92" s="1145"/>
      <c r="P92" s="1145"/>
      <c r="Q92" s="1145"/>
      <c r="R92" s="1145"/>
      <c r="S92" s="1145"/>
      <c r="T92" s="1141"/>
      <c r="U92" s="1141"/>
      <c r="V92" s="1141"/>
      <c r="W92" s="1141"/>
      <c r="X92" s="1141"/>
      <c r="Y92" s="1141"/>
      <c r="Z92" s="1141"/>
      <c r="AA92" s="1141"/>
    </row>
    <row r="93" spans="3:27" ht="14.25" customHeight="1" x14ac:dyDescent="0.25">
      <c r="C93" s="1145"/>
      <c r="D93" s="1145"/>
      <c r="E93" s="1141"/>
      <c r="F93" s="1141"/>
      <c r="G93" s="1141"/>
      <c r="H93" s="1145"/>
      <c r="I93" s="1145"/>
      <c r="J93" s="1145"/>
      <c r="K93" s="1145"/>
      <c r="L93" s="1145"/>
      <c r="M93" s="1145"/>
      <c r="N93" s="1145"/>
      <c r="O93" s="1145"/>
      <c r="P93" s="1145"/>
      <c r="Q93" s="1145"/>
      <c r="R93" s="1145"/>
      <c r="S93" s="1145"/>
      <c r="T93" s="1141"/>
      <c r="U93" s="1141"/>
      <c r="V93" s="1141"/>
      <c r="W93" s="1141"/>
      <c r="X93" s="1141"/>
      <c r="Y93" s="1141"/>
      <c r="Z93" s="1141"/>
      <c r="AA93" s="1141"/>
    </row>
    <row r="94" spans="3:27" ht="14.25" customHeight="1" x14ac:dyDescent="0.25">
      <c r="C94" s="1145"/>
      <c r="D94" s="1145"/>
      <c r="E94" s="1141"/>
      <c r="F94" s="1141"/>
      <c r="G94" s="1141"/>
      <c r="H94" s="1145"/>
      <c r="I94" s="1145"/>
      <c r="J94" s="1145"/>
      <c r="K94" s="1145"/>
      <c r="L94" s="1145"/>
      <c r="M94" s="1145"/>
      <c r="N94" s="1145"/>
      <c r="O94" s="1145"/>
      <c r="P94" s="1145"/>
      <c r="Q94" s="1145"/>
      <c r="R94" s="1145"/>
      <c r="S94" s="1145"/>
      <c r="T94" s="1141"/>
      <c r="U94" s="1141"/>
      <c r="V94" s="1141"/>
      <c r="W94" s="1141"/>
      <c r="X94" s="1141"/>
      <c r="Y94" s="1141"/>
      <c r="Z94" s="1141"/>
      <c r="AA94" s="1141"/>
    </row>
    <row r="95" spans="3:27" ht="14.25" customHeight="1" x14ac:dyDescent="0.25">
      <c r="C95" s="1145"/>
      <c r="D95" s="1145"/>
      <c r="E95" s="1141"/>
      <c r="F95" s="1141"/>
      <c r="G95" s="1141"/>
      <c r="H95" s="1145"/>
      <c r="I95" s="1145"/>
      <c r="J95" s="1145"/>
      <c r="K95" s="1145"/>
      <c r="L95" s="1145"/>
      <c r="M95" s="1145"/>
      <c r="N95" s="1145"/>
      <c r="O95" s="1145"/>
      <c r="P95" s="1145"/>
      <c r="Q95" s="1145"/>
      <c r="R95" s="1145"/>
      <c r="S95" s="1145"/>
      <c r="T95" s="1141"/>
      <c r="U95" s="1141"/>
      <c r="V95" s="1141"/>
      <c r="W95" s="1141"/>
      <c r="X95" s="1141"/>
      <c r="Y95" s="1141"/>
      <c r="Z95" s="1141"/>
      <c r="AA95" s="1141"/>
    </row>
    <row r="96" spans="3:27" ht="14.25" customHeight="1" x14ac:dyDescent="0.25">
      <c r="C96" s="1145"/>
      <c r="D96" s="1145"/>
      <c r="E96" s="1141"/>
      <c r="F96" s="1141"/>
      <c r="G96" s="1141"/>
      <c r="H96" s="1145"/>
      <c r="I96" s="1145"/>
      <c r="J96" s="1145"/>
      <c r="K96" s="1145"/>
      <c r="L96" s="1145"/>
      <c r="M96" s="1145"/>
      <c r="N96" s="1145"/>
      <c r="O96" s="1145"/>
      <c r="P96" s="1145"/>
      <c r="Q96" s="1145"/>
      <c r="R96" s="1145"/>
      <c r="S96" s="1145"/>
      <c r="T96" s="1141"/>
      <c r="U96" s="1141"/>
      <c r="V96" s="1141"/>
      <c r="W96" s="1141"/>
      <c r="X96" s="1141"/>
      <c r="Y96" s="1141"/>
      <c r="Z96" s="1141"/>
      <c r="AA96" s="1141"/>
    </row>
    <row r="97" spans="3:27" ht="14.25" customHeight="1" x14ac:dyDescent="0.25">
      <c r="C97" s="1145"/>
      <c r="D97" s="1145"/>
      <c r="E97" s="1141"/>
      <c r="F97" s="1141"/>
      <c r="G97" s="1141"/>
      <c r="H97" s="1145"/>
      <c r="I97" s="1145"/>
      <c r="J97" s="1145"/>
      <c r="K97" s="1145"/>
      <c r="L97" s="1145"/>
      <c r="M97" s="1145"/>
      <c r="N97" s="1145"/>
      <c r="O97" s="1145"/>
      <c r="P97" s="1145"/>
      <c r="Q97" s="1145"/>
      <c r="R97" s="1145"/>
      <c r="S97" s="1145"/>
      <c r="T97" s="1141"/>
      <c r="U97" s="1141"/>
      <c r="V97" s="1141"/>
      <c r="W97" s="1141"/>
      <c r="X97" s="1141"/>
      <c r="Y97" s="1141"/>
      <c r="Z97" s="1141"/>
      <c r="AA97" s="1141"/>
    </row>
    <row r="98" spans="3:27" ht="14.25" customHeight="1" x14ac:dyDescent="0.25">
      <c r="C98" s="1145"/>
      <c r="D98" s="1145"/>
      <c r="E98" s="1141"/>
      <c r="F98" s="1141"/>
      <c r="G98" s="1141"/>
      <c r="H98" s="1145"/>
      <c r="I98" s="1145"/>
      <c r="J98" s="1145"/>
      <c r="K98" s="1145"/>
      <c r="L98" s="1145"/>
      <c r="M98" s="1145"/>
      <c r="N98" s="1145"/>
      <c r="O98" s="1145"/>
      <c r="P98" s="1145"/>
      <c r="Q98" s="1145"/>
      <c r="R98" s="1145"/>
      <c r="S98" s="1145"/>
      <c r="T98" s="1141"/>
      <c r="U98" s="1141"/>
      <c r="V98" s="1141"/>
      <c r="W98" s="1141"/>
      <c r="X98" s="1141"/>
      <c r="Y98" s="1141"/>
      <c r="Z98" s="1141"/>
      <c r="AA98" s="1141"/>
    </row>
    <row r="99" spans="3:27" ht="14.25" customHeight="1" x14ac:dyDescent="0.25">
      <c r="C99" s="1145"/>
      <c r="D99" s="1145"/>
      <c r="E99" s="1141"/>
      <c r="F99" s="1141"/>
      <c r="G99" s="1141"/>
      <c r="H99" s="1145"/>
      <c r="I99" s="1145"/>
      <c r="J99" s="1145"/>
      <c r="K99" s="1145"/>
      <c r="L99" s="1145"/>
      <c r="M99" s="1145"/>
      <c r="N99" s="1145"/>
      <c r="O99" s="1145"/>
      <c r="P99" s="1145"/>
      <c r="Q99" s="1145"/>
      <c r="R99" s="1145"/>
      <c r="S99" s="1145"/>
      <c r="T99" s="1141"/>
      <c r="U99" s="1141"/>
      <c r="V99" s="1141"/>
      <c r="W99" s="1141"/>
      <c r="X99" s="1141"/>
      <c r="Y99" s="1141"/>
      <c r="Z99" s="1141"/>
      <c r="AA99" s="1141"/>
    </row>
    <row r="100" spans="3:27" ht="14.25" customHeight="1" x14ac:dyDescent="0.25">
      <c r="C100" s="1145"/>
      <c r="D100" s="1145"/>
      <c r="E100" s="1141"/>
      <c r="F100" s="1141"/>
      <c r="G100" s="1141"/>
      <c r="H100" s="1145"/>
      <c r="I100" s="1145"/>
      <c r="J100" s="1145"/>
      <c r="K100" s="1145"/>
      <c r="L100" s="1145"/>
      <c r="M100" s="1145"/>
      <c r="N100" s="1145"/>
      <c r="O100" s="1145"/>
      <c r="P100" s="1145"/>
      <c r="Q100" s="1145"/>
      <c r="R100" s="1145"/>
      <c r="S100" s="1145"/>
      <c r="T100" s="1141"/>
      <c r="U100" s="1141"/>
      <c r="V100" s="1141"/>
      <c r="W100" s="1141"/>
      <c r="X100" s="1141"/>
      <c r="Y100" s="1141"/>
      <c r="Z100" s="1141"/>
      <c r="AA100" s="1141"/>
    </row>
    <row r="101" spans="3:27" ht="14.25" customHeight="1" x14ac:dyDescent="0.25">
      <c r="C101" s="1145"/>
      <c r="D101" s="1145"/>
      <c r="E101" s="1141"/>
      <c r="F101" s="1141"/>
      <c r="G101" s="1141"/>
      <c r="H101" s="1145"/>
      <c r="I101" s="1145"/>
      <c r="J101" s="1145"/>
      <c r="K101" s="1145"/>
      <c r="L101" s="1145"/>
      <c r="M101" s="1145"/>
      <c r="N101" s="1145"/>
      <c r="O101" s="1145"/>
      <c r="P101" s="1145"/>
      <c r="Q101" s="1145"/>
      <c r="R101" s="1145"/>
      <c r="S101" s="1145"/>
      <c r="T101" s="1141"/>
      <c r="U101" s="1141"/>
      <c r="V101" s="1141"/>
      <c r="W101" s="1141"/>
      <c r="X101" s="1141"/>
      <c r="Y101" s="1141"/>
      <c r="Z101" s="1141"/>
      <c r="AA101" s="1141"/>
    </row>
    <row r="102" spans="3:27" ht="14.25" customHeight="1" x14ac:dyDescent="0.25">
      <c r="C102" s="1145"/>
      <c r="D102" s="1145"/>
      <c r="E102" s="1141"/>
      <c r="F102" s="1141"/>
      <c r="G102" s="1141"/>
      <c r="H102" s="1145"/>
      <c r="I102" s="1145"/>
      <c r="J102" s="1145"/>
      <c r="K102" s="1145"/>
      <c r="L102" s="1145"/>
      <c r="M102" s="1145"/>
      <c r="N102" s="1145"/>
      <c r="O102" s="1145"/>
      <c r="P102" s="1145"/>
      <c r="Q102" s="1145"/>
      <c r="R102" s="1145"/>
      <c r="S102" s="1145"/>
      <c r="T102" s="1141"/>
      <c r="U102" s="1141"/>
      <c r="V102" s="1141"/>
      <c r="W102" s="1141"/>
      <c r="X102" s="1141"/>
      <c r="Y102" s="1141"/>
      <c r="Z102" s="1141"/>
      <c r="AA102" s="1141"/>
    </row>
    <row r="103" spans="3:27" ht="14.25" customHeight="1" x14ac:dyDescent="0.25">
      <c r="C103" s="1145"/>
      <c r="D103" s="1145"/>
      <c r="E103" s="1141"/>
      <c r="F103" s="1141"/>
      <c r="G103" s="1141"/>
      <c r="H103" s="1145"/>
      <c r="I103" s="1145"/>
      <c r="J103" s="1145"/>
      <c r="K103" s="1145"/>
      <c r="L103" s="1145"/>
      <c r="M103" s="1145"/>
      <c r="N103" s="1145"/>
      <c r="O103" s="1145"/>
      <c r="P103" s="1145"/>
      <c r="Q103" s="1145"/>
      <c r="R103" s="1145"/>
      <c r="S103" s="1145"/>
      <c r="T103" s="1141"/>
      <c r="U103" s="1141"/>
      <c r="V103" s="1141"/>
      <c r="W103" s="1141"/>
      <c r="X103" s="1141"/>
      <c r="Y103" s="1141"/>
      <c r="Z103" s="1141"/>
      <c r="AA103" s="1141"/>
    </row>
    <row r="104" spans="3:27" ht="14.25" customHeight="1" x14ac:dyDescent="0.25">
      <c r="C104" s="1145"/>
      <c r="D104" s="1145"/>
      <c r="E104" s="1141"/>
      <c r="F104" s="1141"/>
      <c r="G104" s="1141"/>
      <c r="H104" s="1145"/>
      <c r="I104" s="1145"/>
      <c r="J104" s="1145"/>
      <c r="K104" s="1145"/>
      <c r="L104" s="1145"/>
      <c r="M104" s="1145"/>
      <c r="N104" s="1145"/>
      <c r="O104" s="1145"/>
      <c r="P104" s="1145"/>
      <c r="Q104" s="1145"/>
      <c r="R104" s="1145"/>
      <c r="S104" s="1145"/>
      <c r="T104" s="1141"/>
      <c r="U104" s="1141"/>
      <c r="V104" s="1141"/>
      <c r="W104" s="1141"/>
      <c r="X104" s="1141"/>
      <c r="Y104" s="1141"/>
      <c r="Z104" s="1141"/>
      <c r="AA104" s="1141"/>
    </row>
    <row r="105" spans="3:27" ht="14.25" customHeight="1" x14ac:dyDescent="0.25">
      <c r="C105" s="1145"/>
      <c r="D105" s="1145"/>
      <c r="E105" s="1141"/>
      <c r="F105" s="1141"/>
      <c r="G105" s="1141"/>
      <c r="H105" s="1145"/>
      <c r="I105" s="1145"/>
      <c r="J105" s="1145"/>
      <c r="K105" s="1145"/>
      <c r="L105" s="1145"/>
      <c r="M105" s="1145"/>
      <c r="N105" s="1145"/>
      <c r="O105" s="1145"/>
      <c r="P105" s="1145"/>
      <c r="Q105" s="1145"/>
      <c r="R105" s="1145"/>
      <c r="S105" s="1145"/>
      <c r="T105" s="1141"/>
      <c r="U105" s="1141"/>
      <c r="V105" s="1141"/>
      <c r="W105" s="1141"/>
      <c r="X105" s="1141"/>
      <c r="Y105" s="1141"/>
      <c r="Z105" s="1141"/>
      <c r="AA105" s="1141"/>
    </row>
    <row r="106" spans="3:27" ht="14.25" customHeight="1" x14ac:dyDescent="0.25">
      <c r="C106" s="1145"/>
      <c r="D106" s="1145"/>
      <c r="E106" s="1141"/>
      <c r="F106" s="1141"/>
      <c r="G106" s="1141"/>
      <c r="H106" s="1145"/>
      <c r="I106" s="1145"/>
      <c r="J106" s="1145"/>
      <c r="K106" s="1145"/>
      <c r="L106" s="1145"/>
      <c r="M106" s="1145"/>
      <c r="N106" s="1145"/>
      <c r="O106" s="1145"/>
      <c r="P106" s="1145"/>
      <c r="Q106" s="1145"/>
      <c r="R106" s="1145"/>
      <c r="S106" s="1145"/>
      <c r="T106" s="1141"/>
      <c r="U106" s="1141"/>
      <c r="V106" s="1141"/>
      <c r="W106" s="1141"/>
      <c r="X106" s="1141"/>
      <c r="Y106" s="1141"/>
      <c r="Z106" s="1141"/>
      <c r="AA106" s="1141"/>
    </row>
    <row r="107" spans="3:27" ht="14.25" customHeight="1" x14ac:dyDescent="0.25">
      <c r="C107" s="1145"/>
      <c r="D107" s="1145"/>
      <c r="E107" s="1141"/>
      <c r="F107" s="1141"/>
      <c r="G107" s="1141"/>
      <c r="H107" s="1145"/>
      <c r="I107" s="1145"/>
      <c r="J107" s="1145"/>
      <c r="K107" s="1145"/>
      <c r="L107" s="1145"/>
      <c r="M107" s="1145"/>
      <c r="N107" s="1145"/>
      <c r="O107" s="1145"/>
      <c r="P107" s="1145"/>
      <c r="Q107" s="1145"/>
      <c r="R107" s="1145"/>
      <c r="S107" s="1145"/>
      <c r="T107" s="1141"/>
      <c r="U107" s="1141"/>
      <c r="V107" s="1141"/>
      <c r="W107" s="1141"/>
      <c r="X107" s="1141"/>
      <c r="Y107" s="1141"/>
      <c r="Z107" s="1141"/>
      <c r="AA107" s="1141"/>
    </row>
    <row r="108" spans="3:27" ht="14.25" customHeight="1" x14ac:dyDescent="0.25">
      <c r="C108" s="1145"/>
      <c r="D108" s="1145"/>
      <c r="E108" s="1141"/>
      <c r="F108" s="1141"/>
      <c r="G108" s="1141"/>
      <c r="H108" s="1145"/>
      <c r="I108" s="1145"/>
      <c r="J108" s="1145"/>
      <c r="K108" s="1145"/>
      <c r="L108" s="1145"/>
      <c r="M108" s="1145"/>
      <c r="N108" s="1145"/>
      <c r="O108" s="1145"/>
      <c r="P108" s="1145"/>
      <c r="Q108" s="1145"/>
      <c r="R108" s="1145"/>
      <c r="S108" s="1145"/>
      <c r="T108" s="1141"/>
      <c r="U108" s="1141"/>
      <c r="V108" s="1141"/>
      <c r="W108" s="1141"/>
      <c r="X108" s="1141"/>
      <c r="Y108" s="1141"/>
      <c r="Z108" s="1141"/>
      <c r="AA108" s="1141"/>
    </row>
    <row r="109" spans="3:27" ht="14.25" customHeight="1" x14ac:dyDescent="0.25">
      <c r="C109" s="1145"/>
      <c r="D109" s="1145"/>
      <c r="E109" s="1141"/>
      <c r="F109" s="1141"/>
      <c r="G109" s="1141"/>
      <c r="H109" s="1145"/>
      <c r="I109" s="1145"/>
      <c r="J109" s="1145"/>
      <c r="K109" s="1145"/>
      <c r="L109" s="1145"/>
      <c r="M109" s="1145"/>
      <c r="N109" s="1145"/>
      <c r="O109" s="1145"/>
      <c r="P109" s="1145"/>
      <c r="Q109" s="1145"/>
      <c r="R109" s="1145"/>
      <c r="S109" s="1145"/>
      <c r="T109" s="1141"/>
      <c r="U109" s="1141"/>
      <c r="V109" s="1141"/>
      <c r="W109" s="1141"/>
      <c r="X109" s="1141"/>
      <c r="Y109" s="1141"/>
      <c r="Z109" s="1141"/>
      <c r="AA109" s="1141"/>
    </row>
    <row r="110" spans="3:27" ht="14.25" customHeight="1" x14ac:dyDescent="0.25">
      <c r="C110" s="1145"/>
      <c r="D110" s="1145"/>
      <c r="E110" s="1141"/>
      <c r="F110" s="1141"/>
      <c r="G110" s="1141"/>
      <c r="H110" s="1145"/>
      <c r="I110" s="1145"/>
      <c r="J110" s="1145"/>
      <c r="K110" s="1145"/>
      <c r="L110" s="1145"/>
      <c r="M110" s="1145"/>
      <c r="N110" s="1145"/>
      <c r="O110" s="1145"/>
      <c r="P110" s="1145"/>
      <c r="Q110" s="1145"/>
      <c r="R110" s="1145"/>
      <c r="S110" s="1145"/>
      <c r="T110" s="1141"/>
      <c r="U110" s="1141"/>
      <c r="V110" s="1141"/>
      <c r="W110" s="1141"/>
      <c r="X110" s="1141"/>
      <c r="Y110" s="1141"/>
      <c r="Z110" s="1141"/>
      <c r="AA110" s="1141"/>
    </row>
    <row r="111" spans="3:27" ht="14.25" customHeight="1" x14ac:dyDescent="0.25">
      <c r="C111" s="1145"/>
      <c r="D111" s="1145"/>
      <c r="E111" s="1141"/>
      <c r="F111" s="1141"/>
      <c r="G111" s="1141"/>
      <c r="H111" s="1145"/>
      <c r="I111" s="1145"/>
      <c r="J111" s="1145"/>
      <c r="K111" s="1145"/>
      <c r="L111" s="1145"/>
      <c r="M111" s="1145"/>
      <c r="N111" s="1145"/>
      <c r="O111" s="1145"/>
      <c r="P111" s="1145"/>
      <c r="Q111" s="1145"/>
      <c r="R111" s="1145"/>
      <c r="S111" s="1145"/>
      <c r="T111" s="1141"/>
      <c r="U111" s="1141"/>
      <c r="V111" s="1141"/>
      <c r="W111" s="1141"/>
      <c r="X111" s="1141"/>
      <c r="Y111" s="1141"/>
      <c r="Z111" s="1141"/>
      <c r="AA111" s="1141"/>
    </row>
    <row r="112" spans="3:27" ht="14.25" customHeight="1" x14ac:dyDescent="0.25">
      <c r="C112" s="1145"/>
      <c r="D112" s="1145"/>
      <c r="E112" s="1141"/>
      <c r="F112" s="1141"/>
      <c r="G112" s="1141"/>
      <c r="H112" s="1145"/>
      <c r="I112" s="1145"/>
      <c r="J112" s="1145"/>
      <c r="K112" s="1145"/>
      <c r="L112" s="1145"/>
      <c r="M112" s="1145"/>
      <c r="N112" s="1145"/>
      <c r="O112" s="1145"/>
      <c r="P112" s="1145"/>
      <c r="Q112" s="1145"/>
      <c r="R112" s="1145"/>
      <c r="S112" s="1145"/>
      <c r="T112" s="1141"/>
      <c r="U112" s="1141"/>
      <c r="V112" s="1141"/>
      <c r="W112" s="1141"/>
      <c r="X112" s="1141"/>
      <c r="Y112" s="1141"/>
      <c r="Z112" s="1141"/>
      <c r="AA112" s="1141"/>
    </row>
    <row r="113" spans="3:27" ht="14.25" customHeight="1" x14ac:dyDescent="0.25">
      <c r="C113" s="1145"/>
      <c r="D113" s="1145"/>
      <c r="E113" s="1141"/>
      <c r="F113" s="1141"/>
      <c r="G113" s="1141"/>
      <c r="H113" s="1145"/>
      <c r="I113" s="1145"/>
      <c r="J113" s="1145"/>
      <c r="K113" s="1145"/>
      <c r="L113" s="1145"/>
      <c r="M113" s="1145"/>
      <c r="N113" s="1145"/>
      <c r="O113" s="1145"/>
      <c r="P113" s="1145"/>
      <c r="Q113" s="1145"/>
      <c r="R113" s="1145"/>
      <c r="S113" s="1145"/>
      <c r="T113" s="1141"/>
      <c r="U113" s="1141"/>
      <c r="V113" s="1141"/>
      <c r="W113" s="1141"/>
      <c r="X113" s="1141"/>
      <c r="Y113" s="1141"/>
      <c r="Z113" s="1141"/>
      <c r="AA113" s="1141"/>
    </row>
    <row r="114" spans="3:27" ht="14.25" customHeight="1" x14ac:dyDescent="0.25">
      <c r="C114" s="1145"/>
      <c r="D114" s="1145"/>
      <c r="E114" s="1141"/>
      <c r="F114" s="1141"/>
      <c r="G114" s="1141"/>
      <c r="H114" s="1145"/>
      <c r="I114" s="1145"/>
      <c r="J114" s="1145"/>
      <c r="K114" s="1145"/>
      <c r="L114" s="1145"/>
      <c r="M114" s="1145"/>
      <c r="N114" s="1145"/>
      <c r="O114" s="1145"/>
      <c r="P114" s="1145"/>
      <c r="Q114" s="1145"/>
      <c r="R114" s="1145"/>
      <c r="S114" s="1145"/>
      <c r="T114" s="1141"/>
      <c r="U114" s="1141"/>
      <c r="V114" s="1141"/>
      <c r="W114" s="1141"/>
      <c r="X114" s="1141"/>
      <c r="Y114" s="1141"/>
      <c r="Z114" s="1141"/>
      <c r="AA114" s="1141"/>
    </row>
    <row r="115" spans="3:27" ht="14.25" customHeight="1" x14ac:dyDescent="0.25">
      <c r="C115" s="1145"/>
      <c r="D115" s="1145"/>
      <c r="E115" s="1141"/>
      <c r="F115" s="1141"/>
      <c r="G115" s="1141"/>
      <c r="H115" s="1145"/>
      <c r="I115" s="1145"/>
      <c r="J115" s="1145"/>
      <c r="K115" s="1145"/>
      <c r="L115" s="1145"/>
      <c r="M115" s="1145"/>
      <c r="N115" s="1145"/>
      <c r="O115" s="1145"/>
      <c r="P115" s="1145"/>
      <c r="Q115" s="1145"/>
      <c r="R115" s="1145"/>
      <c r="S115" s="1145"/>
      <c r="T115" s="1141"/>
      <c r="U115" s="1141"/>
      <c r="V115" s="1141"/>
      <c r="W115" s="1141"/>
      <c r="X115" s="1141"/>
      <c r="Y115" s="1141"/>
      <c r="Z115" s="1141"/>
      <c r="AA115" s="1141"/>
    </row>
    <row r="116" spans="3:27" ht="14.25" customHeight="1" x14ac:dyDescent="0.25">
      <c r="C116" s="1145"/>
      <c r="D116" s="1145"/>
      <c r="E116" s="1141"/>
      <c r="F116" s="1141"/>
      <c r="G116" s="1141"/>
      <c r="H116" s="1145"/>
      <c r="I116" s="1145"/>
      <c r="J116" s="1145"/>
      <c r="K116" s="1145"/>
      <c r="L116" s="1145"/>
      <c r="M116" s="1145"/>
      <c r="N116" s="1145"/>
      <c r="O116" s="1145"/>
      <c r="P116" s="1145"/>
      <c r="Q116" s="1145"/>
      <c r="R116" s="1145"/>
      <c r="S116" s="1145"/>
      <c r="T116" s="1141"/>
      <c r="U116" s="1141"/>
      <c r="V116" s="1141"/>
      <c r="W116" s="1141"/>
      <c r="X116" s="1141"/>
      <c r="Y116" s="1141"/>
      <c r="Z116" s="1141"/>
      <c r="AA116" s="1141"/>
    </row>
    <row r="117" spans="3:27" ht="14.25" customHeight="1" x14ac:dyDescent="0.25">
      <c r="C117" s="1145"/>
      <c r="D117" s="1145"/>
      <c r="E117" s="1141"/>
      <c r="F117" s="1141"/>
      <c r="G117" s="1141"/>
      <c r="H117" s="1145"/>
      <c r="I117" s="1145"/>
      <c r="J117" s="1145"/>
      <c r="K117" s="1145"/>
      <c r="L117" s="1145"/>
      <c r="M117" s="1145"/>
      <c r="N117" s="1145"/>
      <c r="O117" s="1145"/>
      <c r="P117" s="1145"/>
      <c r="Q117" s="1145"/>
      <c r="R117" s="1145"/>
      <c r="S117" s="1145"/>
      <c r="T117" s="1141"/>
      <c r="U117" s="1141"/>
      <c r="V117" s="1141"/>
      <c r="W117" s="1141"/>
      <c r="X117" s="1141"/>
      <c r="Y117" s="1141"/>
      <c r="Z117" s="1141"/>
      <c r="AA117" s="1141"/>
    </row>
    <row r="118" spans="3:27" ht="14.25" customHeight="1" x14ac:dyDescent="0.25">
      <c r="C118" s="1145"/>
      <c r="D118" s="1145"/>
      <c r="E118" s="1141"/>
      <c r="F118" s="1141"/>
      <c r="G118" s="1141"/>
      <c r="H118" s="1145"/>
      <c r="I118" s="1145"/>
      <c r="J118" s="1145"/>
      <c r="K118" s="1145"/>
      <c r="L118" s="1145"/>
      <c r="M118" s="1145"/>
      <c r="N118" s="1145"/>
      <c r="O118" s="1145"/>
      <c r="P118" s="1145"/>
      <c r="Q118" s="1145"/>
      <c r="R118" s="1145"/>
      <c r="S118" s="1145"/>
      <c r="T118" s="1141"/>
      <c r="U118" s="1141"/>
      <c r="V118" s="1141"/>
      <c r="W118" s="1141"/>
      <c r="X118" s="1141"/>
      <c r="Y118" s="1141"/>
      <c r="Z118" s="1141"/>
      <c r="AA118" s="1141"/>
    </row>
    <row r="119" spans="3:27" ht="14.25" customHeight="1" x14ac:dyDescent="0.25">
      <c r="C119" s="1145"/>
      <c r="D119" s="1145"/>
      <c r="E119" s="1141"/>
      <c r="F119" s="1141"/>
      <c r="G119" s="1141"/>
      <c r="H119" s="1145"/>
      <c r="I119" s="1145"/>
      <c r="J119" s="1145"/>
      <c r="K119" s="1145"/>
      <c r="L119" s="1145"/>
      <c r="M119" s="1145"/>
      <c r="N119" s="1145"/>
      <c r="O119" s="1145"/>
      <c r="P119" s="1145"/>
      <c r="Q119" s="1145"/>
      <c r="R119" s="1145"/>
      <c r="S119" s="1145"/>
      <c r="T119" s="1141"/>
      <c r="U119" s="1141"/>
      <c r="V119" s="1141"/>
      <c r="W119" s="1141"/>
      <c r="X119" s="1141"/>
      <c r="Y119" s="1141"/>
      <c r="Z119" s="1141"/>
      <c r="AA119" s="1141"/>
    </row>
    <row r="120" spans="3:27" ht="14.25" customHeight="1" x14ac:dyDescent="0.25">
      <c r="C120" s="1145"/>
      <c r="D120" s="1145"/>
      <c r="E120" s="1141"/>
      <c r="F120" s="1141"/>
      <c r="G120" s="1141"/>
      <c r="H120" s="1145"/>
      <c r="I120" s="1145"/>
      <c r="J120" s="1145"/>
      <c r="K120" s="1145"/>
      <c r="L120" s="1145"/>
      <c r="M120" s="1145"/>
      <c r="N120" s="1145"/>
      <c r="O120" s="1145"/>
      <c r="P120" s="1145"/>
      <c r="Q120" s="1145"/>
      <c r="R120" s="1145"/>
      <c r="S120" s="1145"/>
      <c r="T120" s="1141"/>
      <c r="U120" s="1141"/>
      <c r="V120" s="1141"/>
      <c r="W120" s="1141"/>
      <c r="X120" s="1141"/>
      <c r="Y120" s="1141"/>
      <c r="Z120" s="1141"/>
      <c r="AA120" s="1141"/>
    </row>
    <row r="121" spans="3:27" ht="14.25" customHeight="1" x14ac:dyDescent="0.25">
      <c r="C121" s="1145"/>
      <c r="D121" s="1145"/>
      <c r="E121" s="1141"/>
      <c r="F121" s="1141"/>
      <c r="G121" s="1141"/>
      <c r="H121" s="1145"/>
      <c r="I121" s="1145"/>
      <c r="J121" s="1145"/>
      <c r="K121" s="1145"/>
      <c r="L121" s="1145"/>
      <c r="M121" s="1145"/>
      <c r="N121" s="1145"/>
      <c r="O121" s="1145"/>
      <c r="P121" s="1145"/>
      <c r="Q121" s="1145"/>
      <c r="R121" s="1145"/>
      <c r="S121" s="1145"/>
      <c r="T121" s="1141"/>
      <c r="U121" s="1141"/>
      <c r="V121" s="1141"/>
      <c r="W121" s="1141"/>
      <c r="X121" s="1141"/>
      <c r="Y121" s="1141"/>
      <c r="Z121" s="1141"/>
      <c r="AA121" s="1141"/>
    </row>
    <row r="122" spans="3:27" ht="14.25" customHeight="1" x14ac:dyDescent="0.25">
      <c r="C122" s="1145"/>
      <c r="D122" s="1145"/>
      <c r="E122" s="1141"/>
      <c r="F122" s="1141"/>
      <c r="G122" s="1141"/>
      <c r="H122" s="1145"/>
      <c r="I122" s="1145"/>
      <c r="J122" s="1145"/>
      <c r="K122" s="1145"/>
      <c r="L122" s="1145"/>
      <c r="M122" s="1145"/>
      <c r="N122" s="1145"/>
      <c r="O122" s="1145"/>
      <c r="P122" s="1145"/>
      <c r="Q122" s="1145"/>
      <c r="R122" s="1145"/>
      <c r="S122" s="1145"/>
      <c r="T122" s="1141"/>
      <c r="U122" s="1141"/>
      <c r="V122" s="1141"/>
      <c r="W122" s="1141"/>
      <c r="X122" s="1141"/>
      <c r="Y122" s="1141"/>
      <c r="Z122" s="1141"/>
      <c r="AA122" s="1141"/>
    </row>
    <row r="123" spans="3:27" ht="14.25" customHeight="1" x14ac:dyDescent="0.25">
      <c r="C123" s="1145"/>
      <c r="D123" s="1145"/>
      <c r="E123" s="1141"/>
      <c r="F123" s="1141"/>
      <c r="G123" s="1141"/>
      <c r="H123" s="1145"/>
      <c r="I123" s="1145"/>
      <c r="J123" s="1145"/>
      <c r="K123" s="1145"/>
      <c r="L123" s="1145"/>
      <c r="M123" s="1145"/>
      <c r="N123" s="1145"/>
      <c r="O123" s="1145"/>
      <c r="P123" s="1145"/>
      <c r="Q123" s="1145"/>
      <c r="R123" s="1145"/>
      <c r="S123" s="1145"/>
      <c r="T123" s="1141"/>
      <c r="U123" s="1141"/>
      <c r="V123" s="1141"/>
      <c r="W123" s="1141"/>
      <c r="X123" s="1141"/>
      <c r="Y123" s="1141"/>
      <c r="Z123" s="1141"/>
      <c r="AA123" s="1141"/>
    </row>
    <row r="124" spans="3:27" ht="14.25" customHeight="1" x14ac:dyDescent="0.25">
      <c r="C124" s="1145"/>
      <c r="D124" s="1145"/>
      <c r="E124" s="1141"/>
      <c r="F124" s="1141"/>
      <c r="G124" s="1141"/>
      <c r="H124" s="1145"/>
      <c r="I124" s="1145"/>
      <c r="J124" s="1145"/>
      <c r="K124" s="1145"/>
      <c r="L124" s="1145"/>
      <c r="M124" s="1145"/>
      <c r="N124" s="1145"/>
      <c r="O124" s="1145"/>
      <c r="P124" s="1145"/>
      <c r="Q124" s="1145"/>
      <c r="R124" s="1145"/>
      <c r="S124" s="1145"/>
      <c r="T124" s="1141"/>
      <c r="U124" s="1141"/>
      <c r="V124" s="1141"/>
      <c r="W124" s="1141"/>
      <c r="X124" s="1141"/>
      <c r="Y124" s="1141"/>
      <c r="Z124" s="1141"/>
      <c r="AA124" s="1141"/>
    </row>
    <row r="125" spans="3:27" ht="14.25" customHeight="1" x14ac:dyDescent="0.25">
      <c r="C125" s="1145"/>
      <c r="D125" s="1145"/>
      <c r="E125" s="1141"/>
      <c r="F125" s="1141"/>
      <c r="G125" s="1141"/>
      <c r="H125" s="1145"/>
      <c r="I125" s="1145"/>
      <c r="J125" s="1145"/>
      <c r="K125" s="1145"/>
      <c r="L125" s="1145"/>
      <c r="M125" s="1145"/>
      <c r="N125" s="1145"/>
      <c r="O125" s="1145"/>
      <c r="P125" s="1145"/>
      <c r="Q125" s="1145"/>
      <c r="R125" s="1145"/>
      <c r="S125" s="1145"/>
      <c r="T125" s="1141"/>
      <c r="U125" s="1141"/>
      <c r="V125" s="1141"/>
      <c r="W125" s="1141"/>
      <c r="X125" s="1141"/>
      <c r="Y125" s="1141"/>
      <c r="Z125" s="1141"/>
      <c r="AA125" s="1141"/>
    </row>
    <row r="126" spans="3:27" ht="14.25" customHeight="1" x14ac:dyDescent="0.25">
      <c r="C126" s="1145"/>
      <c r="D126" s="1145"/>
      <c r="E126" s="1141"/>
      <c r="F126" s="1141"/>
      <c r="G126" s="1141"/>
      <c r="H126" s="1145"/>
      <c r="I126" s="1145"/>
      <c r="J126" s="1145"/>
      <c r="K126" s="1145"/>
      <c r="L126" s="1145"/>
      <c r="M126" s="1145"/>
      <c r="N126" s="1145"/>
      <c r="O126" s="1145"/>
      <c r="P126" s="1145"/>
      <c r="Q126" s="1145"/>
      <c r="R126" s="1145"/>
      <c r="S126" s="1145"/>
      <c r="T126" s="1141"/>
      <c r="U126" s="1141"/>
      <c r="V126" s="1141"/>
      <c r="W126" s="1141"/>
      <c r="X126" s="1141"/>
      <c r="Y126" s="1141"/>
      <c r="Z126" s="1141"/>
      <c r="AA126" s="1141"/>
    </row>
    <row r="127" spans="3:27" ht="14.25" customHeight="1" x14ac:dyDescent="0.25">
      <c r="C127" s="1145"/>
      <c r="D127" s="1145"/>
      <c r="E127" s="1141"/>
      <c r="F127" s="1141"/>
      <c r="G127" s="1141"/>
      <c r="H127" s="1145"/>
      <c r="I127" s="1145"/>
      <c r="J127" s="1145"/>
      <c r="K127" s="1145"/>
      <c r="L127" s="1145"/>
      <c r="M127" s="1145"/>
      <c r="N127" s="1145"/>
      <c r="O127" s="1145"/>
      <c r="P127" s="1145"/>
      <c r="Q127" s="1145"/>
      <c r="R127" s="1145"/>
      <c r="S127" s="1145"/>
      <c r="T127" s="1141"/>
      <c r="U127" s="1141"/>
      <c r="V127" s="1141"/>
      <c r="W127" s="1141"/>
      <c r="X127" s="1141"/>
      <c r="Y127" s="1141"/>
      <c r="Z127" s="1141"/>
      <c r="AA127" s="1141"/>
    </row>
    <row r="128" spans="3:27" ht="14.25" customHeight="1" x14ac:dyDescent="0.25">
      <c r="C128" s="1145"/>
      <c r="D128" s="1145"/>
      <c r="E128" s="1141"/>
      <c r="F128" s="1141"/>
      <c r="G128" s="1141"/>
      <c r="H128" s="1145"/>
      <c r="I128" s="1145"/>
      <c r="J128" s="1145"/>
      <c r="K128" s="1145"/>
      <c r="L128" s="1145"/>
      <c r="M128" s="1145"/>
      <c r="N128" s="1145"/>
      <c r="O128" s="1145"/>
      <c r="P128" s="1145"/>
      <c r="Q128" s="1145"/>
      <c r="R128" s="1145"/>
      <c r="S128" s="1145"/>
      <c r="T128" s="1141"/>
      <c r="U128" s="1141"/>
      <c r="V128" s="1141"/>
      <c r="W128" s="1141"/>
      <c r="X128" s="1141"/>
      <c r="Y128" s="1141"/>
      <c r="Z128" s="1141"/>
      <c r="AA128" s="1141"/>
    </row>
    <row r="129" spans="3:27" ht="14.25" customHeight="1" x14ac:dyDescent="0.25">
      <c r="C129" s="1145"/>
      <c r="D129" s="1145"/>
      <c r="E129" s="1141"/>
      <c r="F129" s="1141"/>
      <c r="G129" s="1141"/>
      <c r="H129" s="1145"/>
      <c r="I129" s="1145"/>
      <c r="J129" s="1145"/>
      <c r="K129" s="1145"/>
      <c r="L129" s="1145"/>
      <c r="M129" s="1145"/>
      <c r="N129" s="1145"/>
      <c r="O129" s="1145"/>
      <c r="P129" s="1145"/>
      <c r="Q129" s="1145"/>
      <c r="R129" s="1145"/>
      <c r="S129" s="1145"/>
      <c r="T129" s="1141"/>
      <c r="U129" s="1141"/>
      <c r="V129" s="1141"/>
      <c r="W129" s="1141"/>
      <c r="X129" s="1141"/>
      <c r="Y129" s="1141"/>
      <c r="Z129" s="1141"/>
      <c r="AA129" s="1141"/>
    </row>
    <row r="130" spans="3:27" ht="14.25" customHeight="1" x14ac:dyDescent="0.25">
      <c r="C130" s="1145"/>
      <c r="D130" s="1145"/>
      <c r="E130" s="1141"/>
      <c r="F130" s="1141"/>
      <c r="G130" s="1141"/>
      <c r="H130" s="1145"/>
      <c r="I130" s="1145"/>
      <c r="J130" s="1145"/>
      <c r="K130" s="1145"/>
      <c r="L130" s="1145"/>
      <c r="M130" s="1145"/>
      <c r="N130" s="1145"/>
      <c r="O130" s="1145"/>
      <c r="P130" s="1145"/>
      <c r="Q130" s="1145"/>
      <c r="R130" s="1145"/>
      <c r="S130" s="1145"/>
      <c r="T130" s="1141"/>
      <c r="U130" s="1141"/>
      <c r="V130" s="1141"/>
      <c r="W130" s="1141"/>
      <c r="X130" s="1141"/>
      <c r="Y130" s="1141"/>
      <c r="Z130" s="1141"/>
      <c r="AA130" s="1141"/>
    </row>
    <row r="131" spans="3:27" ht="14.25" customHeight="1" x14ac:dyDescent="0.25">
      <c r="C131" s="1145"/>
      <c r="D131" s="1145"/>
      <c r="E131" s="1141"/>
      <c r="F131" s="1141"/>
      <c r="G131" s="1141"/>
      <c r="H131" s="1145"/>
      <c r="I131" s="1145"/>
      <c r="J131" s="1145"/>
      <c r="K131" s="1145"/>
      <c r="L131" s="1145"/>
      <c r="M131" s="1145"/>
      <c r="N131" s="1145"/>
      <c r="O131" s="1145"/>
      <c r="P131" s="1145"/>
      <c r="Q131" s="1145"/>
      <c r="R131" s="1145"/>
      <c r="S131" s="1145"/>
      <c r="T131" s="1141"/>
      <c r="U131" s="1141"/>
      <c r="V131" s="1141"/>
      <c r="W131" s="1141"/>
      <c r="X131" s="1141"/>
      <c r="Y131" s="1141"/>
      <c r="Z131" s="1141"/>
      <c r="AA131" s="1141"/>
    </row>
    <row r="132" spans="3:27" ht="14.25" customHeight="1" x14ac:dyDescent="0.25">
      <c r="C132" s="1145"/>
      <c r="D132" s="1145"/>
      <c r="E132" s="1141"/>
      <c r="F132" s="1141"/>
      <c r="G132" s="1141"/>
      <c r="H132" s="1145"/>
      <c r="I132" s="1145"/>
      <c r="J132" s="1145"/>
      <c r="K132" s="1145"/>
      <c r="L132" s="1145"/>
      <c r="M132" s="1145"/>
      <c r="N132" s="1145"/>
      <c r="O132" s="1145"/>
      <c r="P132" s="1145"/>
      <c r="Q132" s="1145"/>
      <c r="R132" s="1145"/>
      <c r="S132" s="1145"/>
      <c r="T132" s="1141"/>
      <c r="U132" s="1141"/>
      <c r="V132" s="1141"/>
      <c r="W132" s="1141"/>
      <c r="X132" s="1141"/>
      <c r="Y132" s="1141"/>
      <c r="Z132" s="1141"/>
      <c r="AA132" s="1141"/>
    </row>
    <row r="133" spans="3:27" ht="14.25" customHeight="1" x14ac:dyDescent="0.25">
      <c r="C133" s="1145"/>
      <c r="D133" s="1145"/>
      <c r="E133" s="1141"/>
      <c r="F133" s="1141"/>
      <c r="G133" s="1141"/>
      <c r="H133" s="1145"/>
      <c r="I133" s="1145"/>
      <c r="J133" s="1145"/>
      <c r="K133" s="1145"/>
      <c r="L133" s="1145"/>
      <c r="M133" s="1145"/>
      <c r="N133" s="1145"/>
      <c r="O133" s="1145"/>
      <c r="P133" s="1145"/>
      <c r="Q133" s="1145"/>
      <c r="R133" s="1145"/>
      <c r="S133" s="1145"/>
      <c r="T133" s="1141"/>
      <c r="U133" s="1141"/>
      <c r="V133" s="1141"/>
      <c r="W133" s="1141"/>
      <c r="X133" s="1141"/>
      <c r="Y133" s="1141"/>
      <c r="Z133" s="1141"/>
      <c r="AA133" s="1141"/>
    </row>
    <row r="134" spans="3:27" ht="14.25" customHeight="1" x14ac:dyDescent="0.25">
      <c r="C134" s="1145"/>
      <c r="D134" s="1145"/>
      <c r="E134" s="1141"/>
      <c r="F134" s="1141"/>
      <c r="G134" s="1141"/>
      <c r="H134" s="1145"/>
      <c r="I134" s="1145"/>
      <c r="J134" s="1145"/>
      <c r="K134" s="1145"/>
      <c r="L134" s="1145"/>
      <c r="M134" s="1145"/>
      <c r="N134" s="1145"/>
      <c r="O134" s="1145"/>
      <c r="P134" s="1145"/>
      <c r="Q134" s="1145"/>
      <c r="R134" s="1145"/>
      <c r="S134" s="1145"/>
      <c r="T134" s="1141"/>
      <c r="U134" s="1141"/>
      <c r="V134" s="1141"/>
      <c r="W134" s="1141"/>
      <c r="X134" s="1141"/>
      <c r="Y134" s="1141"/>
      <c r="Z134" s="1141"/>
      <c r="AA134" s="1141"/>
    </row>
    <row r="135" spans="3:27" ht="14.25" customHeight="1" x14ac:dyDescent="0.25">
      <c r="C135" s="1145"/>
      <c r="D135" s="1145"/>
      <c r="E135" s="1141"/>
      <c r="F135" s="1141"/>
      <c r="G135" s="1141"/>
      <c r="H135" s="1145"/>
      <c r="I135" s="1145"/>
      <c r="J135" s="1145"/>
      <c r="K135" s="1145"/>
      <c r="L135" s="1145"/>
      <c r="M135" s="1145"/>
      <c r="N135" s="1145"/>
      <c r="O135" s="1145"/>
      <c r="P135" s="1145"/>
      <c r="Q135" s="1145"/>
      <c r="R135" s="1145"/>
      <c r="S135" s="1145"/>
      <c r="T135" s="1141"/>
      <c r="U135" s="1141"/>
      <c r="V135" s="1141"/>
      <c r="W135" s="1141"/>
      <c r="X135" s="1141"/>
      <c r="Y135" s="1141"/>
      <c r="Z135" s="1141"/>
      <c r="AA135" s="1141"/>
    </row>
    <row r="136" spans="3:27" ht="14.25" customHeight="1" x14ac:dyDescent="0.25">
      <c r="C136" s="1145"/>
      <c r="D136" s="1145"/>
      <c r="E136" s="1141"/>
      <c r="F136" s="1141"/>
      <c r="G136" s="1141"/>
      <c r="H136" s="1145"/>
      <c r="I136" s="1145"/>
      <c r="J136" s="1145"/>
      <c r="K136" s="1145"/>
      <c r="L136" s="1145"/>
      <c r="M136" s="1145"/>
      <c r="N136" s="1145"/>
      <c r="O136" s="1145"/>
      <c r="P136" s="1145"/>
      <c r="Q136" s="1145"/>
      <c r="R136" s="1145"/>
      <c r="S136" s="1145"/>
      <c r="T136" s="1141"/>
      <c r="U136" s="1141"/>
      <c r="V136" s="1141"/>
      <c r="W136" s="1141"/>
      <c r="X136" s="1141"/>
      <c r="Y136" s="1141"/>
      <c r="Z136" s="1141"/>
      <c r="AA136" s="1141"/>
    </row>
    <row r="137" spans="3:27" ht="14.25" customHeight="1" x14ac:dyDescent="0.25">
      <c r="C137" s="1145"/>
      <c r="D137" s="1145"/>
      <c r="E137" s="1141"/>
      <c r="F137" s="1141"/>
      <c r="G137" s="1141"/>
      <c r="H137" s="1145"/>
      <c r="I137" s="1145"/>
      <c r="J137" s="1145"/>
      <c r="K137" s="1145"/>
      <c r="L137" s="1145"/>
      <c r="M137" s="1145"/>
      <c r="N137" s="1145"/>
      <c r="O137" s="1145"/>
      <c r="P137" s="1145"/>
      <c r="Q137" s="1145"/>
      <c r="R137" s="1145"/>
      <c r="S137" s="1145"/>
      <c r="T137" s="1141"/>
      <c r="U137" s="1141"/>
      <c r="V137" s="1141"/>
      <c r="W137" s="1141"/>
      <c r="X137" s="1141"/>
      <c r="Y137" s="1141"/>
      <c r="Z137" s="1141"/>
      <c r="AA137" s="1141"/>
    </row>
    <row r="138" spans="3:27" ht="14.25" customHeight="1" x14ac:dyDescent="0.25">
      <c r="C138" s="1145"/>
      <c r="D138" s="1145"/>
      <c r="E138" s="1141"/>
      <c r="F138" s="1141"/>
      <c r="G138" s="1141"/>
      <c r="H138" s="1145"/>
      <c r="I138" s="1145"/>
      <c r="J138" s="1145"/>
      <c r="K138" s="1145"/>
      <c r="L138" s="1145"/>
      <c r="M138" s="1145"/>
      <c r="N138" s="1145"/>
      <c r="O138" s="1145"/>
      <c r="P138" s="1145"/>
      <c r="Q138" s="1145"/>
      <c r="R138" s="1145"/>
      <c r="S138" s="1145"/>
      <c r="T138" s="1141"/>
      <c r="U138" s="1141"/>
      <c r="V138" s="1141"/>
      <c r="W138" s="1141"/>
      <c r="X138" s="1141"/>
      <c r="Y138" s="1141"/>
      <c r="Z138" s="1141"/>
      <c r="AA138" s="1141"/>
    </row>
    <row r="139" spans="3:27" ht="14.25" customHeight="1" x14ac:dyDescent="0.25">
      <c r="C139" s="1145"/>
      <c r="D139" s="1145"/>
      <c r="E139" s="1141"/>
      <c r="F139" s="1141"/>
      <c r="G139" s="1141"/>
      <c r="H139" s="1145"/>
      <c r="I139" s="1145"/>
      <c r="J139" s="1145"/>
      <c r="K139" s="1145"/>
      <c r="L139" s="1145"/>
      <c r="M139" s="1145"/>
      <c r="N139" s="1145"/>
      <c r="O139" s="1145"/>
      <c r="P139" s="1145"/>
      <c r="Q139" s="1145"/>
      <c r="R139" s="1145"/>
      <c r="S139" s="1145"/>
      <c r="T139" s="1141"/>
      <c r="U139" s="1141"/>
      <c r="V139" s="1141"/>
      <c r="W139" s="1141"/>
      <c r="X139" s="1141"/>
      <c r="Y139" s="1141"/>
      <c r="Z139" s="1141"/>
      <c r="AA139" s="1141"/>
    </row>
    <row r="140" spans="3:27" ht="14.25" customHeight="1" x14ac:dyDescent="0.25">
      <c r="C140" s="1145"/>
      <c r="D140" s="1145"/>
      <c r="E140" s="1141"/>
      <c r="F140" s="1141"/>
      <c r="G140" s="1141"/>
      <c r="H140" s="1145"/>
      <c r="I140" s="1145"/>
      <c r="J140" s="1145"/>
      <c r="K140" s="1145"/>
      <c r="L140" s="1145"/>
      <c r="M140" s="1145"/>
      <c r="N140" s="1145"/>
      <c r="O140" s="1145"/>
      <c r="P140" s="1145"/>
      <c r="Q140" s="1145"/>
      <c r="R140" s="1145"/>
      <c r="S140" s="1145"/>
      <c r="T140" s="1141"/>
      <c r="U140" s="1141"/>
      <c r="V140" s="1141"/>
      <c r="W140" s="1141"/>
      <c r="X140" s="1141"/>
      <c r="Y140" s="1141"/>
      <c r="Z140" s="1141"/>
      <c r="AA140" s="1141"/>
    </row>
    <row r="141" spans="3:27" ht="14.25" customHeight="1" x14ac:dyDescent="0.25">
      <c r="C141" s="1145"/>
      <c r="D141" s="1145"/>
      <c r="E141" s="1141"/>
      <c r="F141" s="1141"/>
      <c r="G141" s="1141"/>
      <c r="H141" s="1145"/>
      <c r="I141" s="1145"/>
      <c r="J141" s="1145"/>
      <c r="K141" s="1145"/>
      <c r="L141" s="1145"/>
      <c r="M141" s="1145"/>
      <c r="N141" s="1145"/>
      <c r="O141" s="1145"/>
      <c r="P141" s="1145"/>
      <c r="Q141" s="1145"/>
      <c r="R141" s="1145"/>
      <c r="S141" s="1145"/>
      <c r="T141" s="1141"/>
      <c r="U141" s="1141"/>
      <c r="V141" s="1141"/>
      <c r="W141" s="1141"/>
      <c r="X141" s="1141"/>
      <c r="Y141" s="1141"/>
      <c r="Z141" s="1141"/>
      <c r="AA141" s="1141"/>
    </row>
    <row r="142" spans="3:27" ht="14.25" customHeight="1" x14ac:dyDescent="0.25">
      <c r="C142" s="1145"/>
      <c r="D142" s="1145"/>
      <c r="E142" s="1141"/>
      <c r="F142" s="1141"/>
      <c r="G142" s="1141"/>
      <c r="H142" s="1145"/>
      <c r="I142" s="1145"/>
      <c r="J142" s="1145"/>
      <c r="K142" s="1145"/>
      <c r="L142" s="1145"/>
      <c r="M142" s="1145"/>
      <c r="N142" s="1145"/>
      <c r="O142" s="1145"/>
      <c r="P142" s="1145"/>
      <c r="Q142" s="1145"/>
      <c r="R142" s="1145"/>
      <c r="S142" s="1145"/>
      <c r="T142" s="1141"/>
      <c r="U142" s="1141"/>
      <c r="V142" s="1141"/>
      <c r="W142" s="1141"/>
      <c r="X142" s="1141"/>
      <c r="Y142" s="1141"/>
      <c r="Z142" s="1141"/>
      <c r="AA142" s="1141"/>
    </row>
    <row r="143" spans="3:27" ht="14.25" customHeight="1" x14ac:dyDescent="0.25">
      <c r="C143" s="1145"/>
      <c r="D143" s="1145"/>
      <c r="E143" s="1141"/>
      <c r="F143" s="1141"/>
      <c r="G143" s="1141"/>
      <c r="H143" s="1145"/>
      <c r="I143" s="1145"/>
      <c r="J143" s="1145"/>
      <c r="K143" s="1145"/>
      <c r="L143" s="1145"/>
      <c r="M143" s="1145"/>
      <c r="N143" s="1145"/>
      <c r="O143" s="1145"/>
      <c r="P143" s="1145"/>
      <c r="Q143" s="1145"/>
      <c r="R143" s="1145"/>
      <c r="S143" s="1145"/>
      <c r="T143" s="1141"/>
      <c r="U143" s="1141"/>
      <c r="V143" s="1141"/>
      <c r="W143" s="1141"/>
      <c r="X143" s="1141"/>
      <c r="Y143" s="1141"/>
      <c r="Z143" s="1141"/>
      <c r="AA143" s="1141"/>
    </row>
    <row r="144" spans="3:27" ht="14.25" customHeight="1" x14ac:dyDescent="0.25">
      <c r="C144" s="1145"/>
      <c r="D144" s="1145"/>
      <c r="E144" s="1141"/>
      <c r="F144" s="1141"/>
      <c r="G144" s="1141"/>
      <c r="H144" s="1145"/>
      <c r="I144" s="1145"/>
      <c r="J144" s="1145"/>
      <c r="K144" s="1145"/>
      <c r="L144" s="1145"/>
      <c r="M144" s="1145"/>
      <c r="N144" s="1145"/>
      <c r="O144" s="1145"/>
      <c r="P144" s="1145"/>
      <c r="Q144" s="1145"/>
      <c r="R144" s="1145"/>
      <c r="S144" s="1145"/>
      <c r="T144" s="1141"/>
      <c r="U144" s="1141"/>
      <c r="V144" s="1141"/>
      <c r="W144" s="1141"/>
      <c r="X144" s="1141"/>
      <c r="Y144" s="1141"/>
      <c r="Z144" s="1141"/>
      <c r="AA144" s="1141"/>
    </row>
    <row r="145" spans="3:27" ht="14.25" customHeight="1" x14ac:dyDescent="0.25">
      <c r="C145" s="1145"/>
      <c r="D145" s="1145"/>
      <c r="E145" s="1141"/>
      <c r="F145" s="1141"/>
      <c r="G145" s="1141"/>
      <c r="H145" s="1145"/>
      <c r="I145" s="1145"/>
      <c r="J145" s="1145"/>
      <c r="K145" s="1145"/>
      <c r="L145" s="1145"/>
      <c r="M145" s="1145"/>
      <c r="N145" s="1145"/>
      <c r="O145" s="1145"/>
      <c r="P145" s="1145"/>
      <c r="Q145" s="1145"/>
      <c r="R145" s="1145"/>
      <c r="S145" s="1145"/>
      <c r="T145" s="1141"/>
      <c r="U145" s="1141"/>
      <c r="V145" s="1141"/>
      <c r="W145" s="1141"/>
      <c r="X145" s="1141"/>
      <c r="Y145" s="1141"/>
      <c r="Z145" s="1141"/>
      <c r="AA145" s="1141"/>
    </row>
    <row r="146" spans="3:27" ht="14.25" customHeight="1" x14ac:dyDescent="0.25">
      <c r="C146" s="1145"/>
      <c r="D146" s="1145"/>
      <c r="E146" s="1141"/>
      <c r="F146" s="1141"/>
      <c r="G146" s="1141"/>
      <c r="H146" s="1145"/>
      <c r="I146" s="1145"/>
      <c r="J146" s="1145"/>
      <c r="K146" s="1145"/>
      <c r="L146" s="1145"/>
      <c r="M146" s="1145"/>
      <c r="N146" s="1145"/>
      <c r="O146" s="1145"/>
      <c r="P146" s="1145"/>
      <c r="Q146" s="1145"/>
      <c r="R146" s="1145"/>
      <c r="S146" s="1145"/>
      <c r="T146" s="1141"/>
      <c r="U146" s="1141"/>
      <c r="V146" s="1141"/>
      <c r="W146" s="1141"/>
      <c r="X146" s="1141"/>
      <c r="Y146" s="1141"/>
      <c r="Z146" s="1141"/>
      <c r="AA146" s="1141"/>
    </row>
    <row r="147" spans="3:27" ht="14.25" customHeight="1" x14ac:dyDescent="0.25">
      <c r="C147" s="1145"/>
      <c r="D147" s="1145"/>
      <c r="E147" s="1141"/>
      <c r="F147" s="1141"/>
      <c r="G147" s="1141"/>
      <c r="H147" s="1145"/>
      <c r="I147" s="1145"/>
      <c r="J147" s="1145"/>
      <c r="K147" s="1145"/>
      <c r="L147" s="1145"/>
      <c r="M147" s="1145"/>
      <c r="N147" s="1145"/>
      <c r="O147" s="1145"/>
      <c r="P147" s="1145"/>
      <c r="Q147" s="1145"/>
      <c r="R147" s="1145"/>
      <c r="S147" s="1145"/>
      <c r="T147" s="1141"/>
      <c r="U147" s="1141"/>
      <c r="V147" s="1141"/>
      <c r="W147" s="1141"/>
      <c r="X147" s="1141"/>
      <c r="Y147" s="1141"/>
      <c r="Z147" s="1141"/>
      <c r="AA147" s="1141"/>
    </row>
    <row r="148" spans="3:27" ht="14.25" customHeight="1" x14ac:dyDescent="0.25">
      <c r="C148" s="1145"/>
      <c r="D148" s="1145"/>
      <c r="E148" s="1141"/>
      <c r="F148" s="1141"/>
      <c r="G148" s="1141"/>
      <c r="H148" s="1145"/>
      <c r="I148" s="1145"/>
      <c r="J148" s="1145"/>
      <c r="K148" s="1145"/>
      <c r="L148" s="1145"/>
      <c r="M148" s="1145"/>
      <c r="N148" s="1145"/>
      <c r="O148" s="1145"/>
      <c r="P148" s="1145"/>
      <c r="Q148" s="1145"/>
      <c r="R148" s="1145"/>
      <c r="S148" s="1145"/>
      <c r="T148" s="1141"/>
      <c r="U148" s="1141"/>
      <c r="V148" s="1141"/>
      <c r="W148" s="1141"/>
      <c r="X148" s="1141"/>
      <c r="Y148" s="1141"/>
      <c r="Z148" s="1141"/>
      <c r="AA148" s="1141"/>
    </row>
    <row r="149" spans="3:27" ht="14.25" customHeight="1" x14ac:dyDescent="0.25">
      <c r="C149" s="1145"/>
      <c r="D149" s="1145"/>
      <c r="E149" s="1141"/>
      <c r="F149" s="1141"/>
      <c r="G149" s="1141"/>
      <c r="H149" s="1145"/>
      <c r="I149" s="1145"/>
      <c r="J149" s="1145"/>
      <c r="K149" s="1145"/>
      <c r="L149" s="1145"/>
      <c r="M149" s="1145"/>
      <c r="N149" s="1145"/>
      <c r="O149" s="1145"/>
      <c r="P149" s="1145"/>
      <c r="Q149" s="1145"/>
      <c r="R149" s="1145"/>
      <c r="S149" s="1145"/>
      <c r="T149" s="1141"/>
      <c r="U149" s="1141"/>
      <c r="V149" s="1141"/>
      <c r="W149" s="1141"/>
      <c r="X149" s="1141"/>
      <c r="Y149" s="1141"/>
      <c r="Z149" s="1141"/>
      <c r="AA149" s="1141"/>
    </row>
    <row r="150" spans="3:27" ht="14.25" customHeight="1" x14ac:dyDescent="0.25">
      <c r="C150" s="1145"/>
      <c r="D150" s="1145"/>
      <c r="E150" s="1141"/>
      <c r="F150" s="1141"/>
      <c r="G150" s="1141"/>
      <c r="H150" s="1145"/>
      <c r="I150" s="1145"/>
      <c r="J150" s="1145"/>
      <c r="K150" s="1145"/>
      <c r="L150" s="1145"/>
      <c r="M150" s="1145"/>
      <c r="N150" s="1145"/>
      <c r="O150" s="1145"/>
      <c r="P150" s="1145"/>
      <c r="Q150" s="1145"/>
      <c r="R150" s="1145"/>
      <c r="S150" s="1145"/>
      <c r="T150" s="1141"/>
      <c r="U150" s="1141"/>
      <c r="V150" s="1141"/>
      <c r="W150" s="1141"/>
      <c r="X150" s="1141"/>
      <c r="Y150" s="1141"/>
      <c r="Z150" s="1141"/>
      <c r="AA150" s="1141"/>
    </row>
    <row r="151" spans="3:27" ht="14.25" customHeight="1" x14ac:dyDescent="0.25">
      <c r="C151" s="1145"/>
      <c r="D151" s="1145"/>
      <c r="E151" s="1141"/>
      <c r="F151" s="1141"/>
      <c r="G151" s="1141"/>
      <c r="H151" s="1145"/>
      <c r="I151" s="1145"/>
      <c r="J151" s="1145"/>
      <c r="K151" s="1145"/>
      <c r="L151" s="1145"/>
      <c r="M151" s="1145"/>
      <c r="N151" s="1145"/>
      <c r="O151" s="1145"/>
      <c r="P151" s="1145"/>
      <c r="Q151" s="1145"/>
      <c r="R151" s="1145"/>
      <c r="S151" s="1145"/>
      <c r="T151" s="1141"/>
      <c r="U151" s="1141"/>
      <c r="V151" s="1141"/>
      <c r="W151" s="1141"/>
      <c r="X151" s="1141"/>
      <c r="Y151" s="1141"/>
      <c r="Z151" s="1141"/>
      <c r="AA151" s="1141"/>
    </row>
    <row r="152" spans="3:27" ht="14.25" customHeight="1" x14ac:dyDescent="0.25">
      <c r="C152" s="1145"/>
      <c r="D152" s="1145"/>
      <c r="E152" s="1141"/>
      <c r="F152" s="1141"/>
      <c r="G152" s="1141"/>
      <c r="H152" s="1145"/>
      <c r="I152" s="1145"/>
      <c r="J152" s="1145"/>
      <c r="K152" s="1145"/>
      <c r="L152" s="1145"/>
      <c r="M152" s="1145"/>
      <c r="N152" s="1145"/>
      <c r="O152" s="1145"/>
      <c r="P152" s="1145"/>
      <c r="Q152" s="1145"/>
      <c r="R152" s="1145"/>
      <c r="S152" s="1145"/>
      <c r="T152" s="1141"/>
      <c r="U152" s="1141"/>
      <c r="V152" s="1141"/>
      <c r="W152" s="1141"/>
      <c r="X152" s="1141"/>
      <c r="Y152" s="1141"/>
      <c r="Z152" s="1141"/>
      <c r="AA152" s="1141"/>
    </row>
    <row r="153" spans="3:27" ht="14.25" customHeight="1" x14ac:dyDescent="0.25">
      <c r="C153" s="1145"/>
      <c r="D153" s="1145"/>
      <c r="E153" s="1141"/>
      <c r="F153" s="1141"/>
      <c r="G153" s="1141"/>
      <c r="H153" s="1145"/>
      <c r="I153" s="1145"/>
      <c r="J153" s="1145"/>
      <c r="K153" s="1145"/>
      <c r="L153" s="1145"/>
      <c r="M153" s="1145"/>
      <c r="N153" s="1145"/>
      <c r="O153" s="1145"/>
      <c r="P153" s="1145"/>
      <c r="Q153" s="1145"/>
      <c r="R153" s="1145"/>
      <c r="S153" s="1145"/>
      <c r="T153" s="1141"/>
      <c r="U153" s="1141"/>
      <c r="V153" s="1141"/>
      <c r="W153" s="1141"/>
      <c r="X153" s="1141"/>
      <c r="Y153" s="1141"/>
      <c r="Z153" s="1141"/>
      <c r="AA153" s="1141"/>
    </row>
    <row r="154" spans="3:27" ht="14.25" customHeight="1" x14ac:dyDescent="0.25">
      <c r="C154" s="1145"/>
      <c r="D154" s="1145"/>
      <c r="E154" s="1141"/>
      <c r="F154" s="1141"/>
      <c r="G154" s="1141"/>
      <c r="H154" s="1145"/>
      <c r="I154" s="1145"/>
      <c r="J154" s="1145"/>
      <c r="K154" s="1145"/>
      <c r="L154" s="1145"/>
      <c r="M154" s="1145"/>
      <c r="N154" s="1145"/>
      <c r="O154" s="1145"/>
      <c r="P154" s="1145"/>
      <c r="Q154" s="1145"/>
      <c r="R154" s="1145"/>
      <c r="S154" s="1145"/>
      <c r="T154" s="1141"/>
      <c r="U154" s="1141"/>
      <c r="V154" s="1141"/>
      <c r="W154" s="1141"/>
      <c r="X154" s="1141"/>
      <c r="Y154" s="1141"/>
      <c r="Z154" s="1141"/>
      <c r="AA154" s="1141"/>
    </row>
    <row r="155" spans="3:27" ht="14.25" customHeight="1" x14ac:dyDescent="0.25">
      <c r="C155" s="1145"/>
      <c r="D155" s="1145"/>
      <c r="E155" s="1141"/>
      <c r="F155" s="1141"/>
      <c r="G155" s="1141"/>
      <c r="H155" s="1145"/>
      <c r="I155" s="1145"/>
      <c r="J155" s="1145"/>
      <c r="K155" s="1145"/>
      <c r="L155" s="1145"/>
      <c r="M155" s="1145"/>
      <c r="N155" s="1145"/>
      <c r="O155" s="1145"/>
      <c r="P155" s="1145"/>
      <c r="Q155" s="1145"/>
      <c r="R155" s="1145"/>
      <c r="S155" s="1145"/>
      <c r="T155" s="1141"/>
      <c r="U155" s="1141"/>
      <c r="V155" s="1141"/>
      <c r="W155" s="1141"/>
      <c r="X155" s="1141"/>
      <c r="Y155" s="1141"/>
      <c r="Z155" s="1141"/>
      <c r="AA155" s="1141"/>
    </row>
    <row r="156" spans="3:27" ht="14.25" customHeight="1" x14ac:dyDescent="0.25">
      <c r="C156" s="1145"/>
      <c r="D156" s="1145"/>
      <c r="E156" s="1141"/>
      <c r="F156" s="1141"/>
      <c r="G156" s="1141"/>
      <c r="H156" s="1145"/>
      <c r="I156" s="1145"/>
      <c r="J156" s="1145"/>
      <c r="K156" s="1145"/>
      <c r="L156" s="1145"/>
      <c r="M156" s="1145"/>
      <c r="N156" s="1145"/>
      <c r="O156" s="1145"/>
      <c r="P156" s="1145"/>
      <c r="Q156" s="1145"/>
      <c r="R156" s="1145"/>
      <c r="S156" s="1145"/>
      <c r="T156" s="1141"/>
      <c r="U156" s="1141"/>
      <c r="V156" s="1141"/>
      <c r="W156" s="1141"/>
      <c r="X156" s="1141"/>
      <c r="Y156" s="1141"/>
      <c r="Z156" s="1141"/>
      <c r="AA156" s="1141"/>
    </row>
    <row r="157" spans="3:27" ht="14.25" customHeight="1" x14ac:dyDescent="0.25">
      <c r="C157" s="1145"/>
      <c r="D157" s="1145"/>
      <c r="E157" s="1141"/>
      <c r="F157" s="1141"/>
      <c r="G157" s="1141"/>
      <c r="H157" s="1145"/>
      <c r="I157" s="1145"/>
      <c r="J157" s="1145"/>
      <c r="K157" s="1145"/>
      <c r="L157" s="1145"/>
      <c r="M157" s="1145"/>
      <c r="N157" s="1145"/>
      <c r="O157" s="1145"/>
      <c r="P157" s="1145"/>
      <c r="Q157" s="1145"/>
      <c r="R157" s="1145"/>
      <c r="S157" s="1145"/>
      <c r="T157" s="1141"/>
      <c r="U157" s="1141"/>
      <c r="V157" s="1141"/>
      <c r="W157" s="1141"/>
      <c r="X157" s="1141"/>
      <c r="Y157" s="1141"/>
      <c r="Z157" s="1141"/>
      <c r="AA157" s="1141"/>
    </row>
    <row r="158" spans="3:27" ht="14.25" customHeight="1" x14ac:dyDescent="0.25">
      <c r="C158" s="1145"/>
      <c r="D158" s="1145"/>
      <c r="E158" s="1141"/>
      <c r="F158" s="1141"/>
      <c r="G158" s="1141"/>
      <c r="H158" s="1145"/>
      <c r="I158" s="1145"/>
      <c r="J158" s="1145"/>
      <c r="K158" s="1145"/>
      <c r="L158" s="1145"/>
      <c r="M158" s="1145"/>
      <c r="N158" s="1145"/>
      <c r="O158" s="1145"/>
      <c r="P158" s="1145"/>
      <c r="Q158" s="1145"/>
      <c r="R158" s="1145"/>
      <c r="S158" s="1145"/>
      <c r="T158" s="1141"/>
      <c r="U158" s="1141"/>
      <c r="V158" s="1141"/>
      <c r="W158" s="1141"/>
      <c r="X158" s="1141"/>
      <c r="Y158" s="1141"/>
      <c r="Z158" s="1141"/>
      <c r="AA158" s="1141"/>
    </row>
    <row r="159" spans="3:27" ht="14.25" customHeight="1" x14ac:dyDescent="0.25">
      <c r="C159" s="1145"/>
      <c r="D159" s="1145"/>
      <c r="E159" s="1141"/>
      <c r="F159" s="1141"/>
      <c r="G159" s="1141"/>
      <c r="H159" s="1145"/>
      <c r="I159" s="1145"/>
      <c r="J159" s="1145"/>
      <c r="K159" s="1145"/>
      <c r="L159" s="1145"/>
      <c r="M159" s="1145"/>
      <c r="N159" s="1145"/>
      <c r="O159" s="1145"/>
      <c r="P159" s="1145"/>
      <c r="Q159" s="1145"/>
      <c r="R159" s="1145"/>
      <c r="S159" s="1145"/>
      <c r="T159" s="1141"/>
      <c r="U159" s="1141"/>
      <c r="V159" s="1141"/>
      <c r="W159" s="1141"/>
      <c r="X159" s="1141"/>
      <c r="Y159" s="1141"/>
      <c r="Z159" s="1141"/>
      <c r="AA159" s="1141"/>
    </row>
    <row r="160" spans="3:27" ht="14.25" customHeight="1" x14ac:dyDescent="0.25">
      <c r="C160" s="1145"/>
      <c r="D160" s="1145"/>
      <c r="E160" s="1141"/>
      <c r="F160" s="1141"/>
      <c r="G160" s="1141"/>
      <c r="H160" s="1145"/>
      <c r="I160" s="1145"/>
      <c r="J160" s="1145"/>
      <c r="K160" s="1145"/>
      <c r="L160" s="1145"/>
      <c r="M160" s="1145"/>
      <c r="N160" s="1145"/>
      <c r="O160" s="1145"/>
      <c r="P160" s="1145"/>
      <c r="Q160" s="1145"/>
      <c r="R160" s="1145"/>
      <c r="S160" s="1145"/>
      <c r="T160" s="1141"/>
      <c r="U160" s="1141"/>
      <c r="V160" s="1141"/>
      <c r="W160" s="1141"/>
      <c r="X160" s="1141"/>
      <c r="Y160" s="1141"/>
      <c r="Z160" s="1141"/>
      <c r="AA160" s="1141"/>
    </row>
    <row r="161" spans="3:27" ht="14.25" customHeight="1" x14ac:dyDescent="0.25">
      <c r="C161" s="1145"/>
      <c r="D161" s="1145"/>
      <c r="E161" s="1141"/>
      <c r="F161" s="1141"/>
      <c r="G161" s="1141"/>
      <c r="H161" s="1145"/>
      <c r="I161" s="1145"/>
      <c r="J161" s="1145"/>
      <c r="K161" s="1145"/>
      <c r="L161" s="1145"/>
      <c r="M161" s="1145"/>
      <c r="N161" s="1145"/>
      <c r="O161" s="1145"/>
      <c r="P161" s="1145"/>
      <c r="Q161" s="1145"/>
      <c r="R161" s="1145"/>
      <c r="S161" s="1145"/>
      <c r="T161" s="1141"/>
      <c r="U161" s="1141"/>
      <c r="V161" s="1141"/>
      <c r="W161" s="1141"/>
      <c r="X161" s="1141"/>
      <c r="Y161" s="1141"/>
      <c r="Z161" s="1141"/>
      <c r="AA161" s="1141"/>
    </row>
    <row r="162" spans="3:27" ht="14.25" customHeight="1" x14ac:dyDescent="0.25">
      <c r="C162" s="1145"/>
      <c r="D162" s="1145"/>
      <c r="E162" s="1141"/>
      <c r="F162" s="1141"/>
      <c r="G162" s="1141"/>
      <c r="H162" s="1145"/>
      <c r="I162" s="1145"/>
      <c r="J162" s="1145"/>
      <c r="K162" s="1145"/>
      <c r="L162" s="1145"/>
      <c r="M162" s="1145"/>
      <c r="N162" s="1145"/>
      <c r="O162" s="1145"/>
      <c r="P162" s="1145"/>
      <c r="Q162" s="1145"/>
      <c r="R162" s="1145"/>
      <c r="S162" s="1145"/>
      <c r="T162" s="1141"/>
      <c r="U162" s="1141"/>
      <c r="V162" s="1141"/>
      <c r="W162" s="1141"/>
      <c r="X162" s="1141"/>
      <c r="Y162" s="1141"/>
      <c r="Z162" s="1141"/>
      <c r="AA162" s="1141"/>
    </row>
    <row r="163" spans="3:27" ht="14.25" customHeight="1" x14ac:dyDescent="0.25">
      <c r="C163" s="1145"/>
      <c r="D163" s="1145"/>
      <c r="E163" s="1141"/>
      <c r="F163" s="1141"/>
      <c r="G163" s="1141"/>
      <c r="H163" s="1145"/>
      <c r="I163" s="1145"/>
      <c r="J163" s="1145"/>
      <c r="K163" s="1145"/>
      <c r="L163" s="1145"/>
      <c r="M163" s="1145"/>
      <c r="N163" s="1145"/>
      <c r="O163" s="1145"/>
      <c r="P163" s="1145"/>
      <c r="Q163" s="1145"/>
      <c r="R163" s="1145"/>
      <c r="S163" s="1145"/>
      <c r="T163" s="1141"/>
      <c r="U163" s="1141"/>
      <c r="V163" s="1141"/>
      <c r="W163" s="1141"/>
      <c r="X163" s="1141"/>
      <c r="Y163" s="1141"/>
      <c r="Z163" s="1141"/>
      <c r="AA163" s="1141"/>
    </row>
    <row r="164" spans="3:27" ht="14.25" customHeight="1" x14ac:dyDescent="0.25">
      <c r="C164" s="1145"/>
      <c r="D164" s="1145"/>
      <c r="E164" s="1141"/>
      <c r="F164" s="1141"/>
      <c r="G164" s="1141"/>
      <c r="H164" s="1145"/>
      <c r="I164" s="1145"/>
      <c r="J164" s="1145"/>
      <c r="K164" s="1145"/>
      <c r="L164" s="1145"/>
      <c r="M164" s="1145"/>
      <c r="N164" s="1145"/>
      <c r="O164" s="1145"/>
      <c r="P164" s="1145"/>
      <c r="Q164" s="1145"/>
      <c r="R164" s="1145"/>
      <c r="S164" s="1145"/>
      <c r="T164" s="1141"/>
      <c r="U164" s="1141"/>
      <c r="V164" s="1141"/>
      <c r="W164" s="1141"/>
      <c r="X164" s="1141"/>
      <c r="Y164" s="1141"/>
      <c r="Z164" s="1141"/>
      <c r="AA164" s="1141"/>
    </row>
    <row r="165" spans="3:27" ht="14.25" customHeight="1" x14ac:dyDescent="0.25">
      <c r="C165" s="1145"/>
      <c r="D165" s="1145"/>
      <c r="E165" s="1141"/>
      <c r="F165" s="1141"/>
      <c r="G165" s="1141"/>
      <c r="H165" s="1145"/>
      <c r="I165" s="1145"/>
      <c r="J165" s="1145"/>
      <c r="K165" s="1145"/>
      <c r="L165" s="1145"/>
      <c r="M165" s="1145"/>
      <c r="N165" s="1145"/>
      <c r="O165" s="1145"/>
      <c r="P165" s="1145"/>
      <c r="Q165" s="1145"/>
      <c r="R165" s="1145"/>
      <c r="S165" s="1145"/>
      <c r="T165" s="1141"/>
      <c r="U165" s="1141"/>
      <c r="V165" s="1141"/>
      <c r="W165" s="1141"/>
      <c r="X165" s="1141"/>
      <c r="Y165" s="1141"/>
      <c r="Z165" s="1141"/>
      <c r="AA165" s="1141"/>
    </row>
    <row r="166" spans="3:27" ht="14.25" customHeight="1" x14ac:dyDescent="0.25">
      <c r="C166" s="1145"/>
      <c r="D166" s="1145"/>
      <c r="E166" s="1141"/>
      <c r="F166" s="1141"/>
      <c r="G166" s="1141"/>
      <c r="H166" s="1145"/>
      <c r="I166" s="1145"/>
      <c r="J166" s="1145"/>
      <c r="K166" s="1145"/>
      <c r="L166" s="1145"/>
      <c r="M166" s="1145"/>
      <c r="N166" s="1145"/>
      <c r="O166" s="1145"/>
      <c r="P166" s="1145"/>
      <c r="Q166" s="1145"/>
      <c r="R166" s="1145"/>
      <c r="S166" s="1145"/>
      <c r="T166" s="1141"/>
      <c r="U166" s="1141"/>
      <c r="V166" s="1141"/>
      <c r="W166" s="1141"/>
      <c r="X166" s="1141"/>
      <c r="Y166" s="1141"/>
      <c r="Z166" s="1141"/>
      <c r="AA166" s="1141"/>
    </row>
    <row r="167" spans="3:27" ht="14.25" customHeight="1" x14ac:dyDescent="0.25">
      <c r="C167" s="1145"/>
      <c r="D167" s="1145"/>
      <c r="E167" s="1141"/>
      <c r="F167" s="1141"/>
      <c r="G167" s="1141"/>
      <c r="H167" s="1145"/>
      <c r="I167" s="1145"/>
      <c r="J167" s="1145"/>
      <c r="K167" s="1145"/>
      <c r="L167" s="1145"/>
      <c r="M167" s="1145"/>
      <c r="N167" s="1145"/>
      <c r="O167" s="1145"/>
      <c r="P167" s="1145"/>
      <c r="Q167" s="1145"/>
      <c r="R167" s="1145"/>
      <c r="S167" s="1145"/>
      <c r="T167" s="1141"/>
      <c r="U167" s="1141"/>
      <c r="V167" s="1141"/>
      <c r="W167" s="1141"/>
      <c r="X167" s="1141"/>
      <c r="Y167" s="1141"/>
      <c r="Z167" s="1141"/>
      <c r="AA167" s="1141"/>
    </row>
    <row r="168" spans="3:27" ht="14.25" customHeight="1" x14ac:dyDescent="0.25">
      <c r="C168" s="1145"/>
      <c r="D168" s="1145"/>
      <c r="E168" s="1141"/>
      <c r="F168" s="1141"/>
      <c r="G168" s="1141"/>
      <c r="H168" s="1145"/>
      <c r="I168" s="1145"/>
      <c r="J168" s="1145"/>
      <c r="K168" s="1145"/>
      <c r="L168" s="1145"/>
      <c r="M168" s="1145"/>
      <c r="N168" s="1145"/>
      <c r="O168" s="1145"/>
      <c r="P168" s="1145"/>
      <c r="Q168" s="1145"/>
      <c r="R168" s="1145"/>
      <c r="S168" s="1145"/>
      <c r="T168" s="1141"/>
      <c r="U168" s="1141"/>
      <c r="V168" s="1141"/>
      <c r="W168" s="1141"/>
      <c r="X168" s="1141"/>
      <c r="Y168" s="1141"/>
      <c r="Z168" s="1141"/>
      <c r="AA168" s="1141"/>
    </row>
    <row r="169" spans="3:27" ht="14.25" customHeight="1" x14ac:dyDescent="0.25">
      <c r="C169" s="1145"/>
      <c r="D169" s="1145"/>
      <c r="E169" s="1141"/>
      <c r="F169" s="1141"/>
      <c r="G169" s="1141"/>
      <c r="H169" s="1145"/>
      <c r="I169" s="1145"/>
      <c r="J169" s="1145"/>
      <c r="K169" s="1145"/>
      <c r="L169" s="1145"/>
      <c r="M169" s="1145"/>
      <c r="N169" s="1145"/>
      <c r="O169" s="1145"/>
      <c r="P169" s="1145"/>
      <c r="Q169" s="1145"/>
      <c r="R169" s="1145"/>
      <c r="S169" s="1145"/>
      <c r="T169" s="1141"/>
      <c r="U169" s="1141"/>
      <c r="V169" s="1141"/>
      <c r="W169" s="1141"/>
      <c r="X169" s="1141"/>
      <c r="Y169" s="1141"/>
      <c r="Z169" s="1141"/>
      <c r="AA169" s="1141"/>
    </row>
    <row r="170" spans="3:27" ht="14.25" customHeight="1" x14ac:dyDescent="0.25">
      <c r="C170" s="1145"/>
      <c r="D170" s="1145"/>
      <c r="E170" s="1141"/>
      <c r="F170" s="1141"/>
      <c r="G170" s="1141"/>
      <c r="H170" s="1145"/>
      <c r="I170" s="1145"/>
      <c r="J170" s="1145"/>
      <c r="K170" s="1145"/>
      <c r="L170" s="1145"/>
      <c r="M170" s="1145"/>
      <c r="N170" s="1145"/>
      <c r="O170" s="1145"/>
      <c r="P170" s="1145"/>
      <c r="Q170" s="1145"/>
      <c r="R170" s="1145"/>
      <c r="S170" s="1145"/>
      <c r="T170" s="1141"/>
      <c r="U170" s="1141"/>
      <c r="V170" s="1141"/>
      <c r="W170" s="1141"/>
      <c r="X170" s="1141"/>
      <c r="Y170" s="1141"/>
      <c r="Z170" s="1141"/>
      <c r="AA170" s="1141"/>
    </row>
    <row r="171" spans="3:27" ht="14.25" customHeight="1" x14ac:dyDescent="0.25">
      <c r="C171" s="1145"/>
      <c r="D171" s="1145"/>
      <c r="E171" s="1141"/>
      <c r="F171" s="1141"/>
      <c r="G171" s="1141"/>
      <c r="H171" s="1145"/>
      <c r="I171" s="1145"/>
      <c r="J171" s="1145"/>
      <c r="K171" s="1145"/>
      <c r="L171" s="1145"/>
      <c r="M171" s="1145"/>
      <c r="N171" s="1145"/>
      <c r="O171" s="1145"/>
      <c r="P171" s="1145"/>
      <c r="Q171" s="1145"/>
      <c r="R171" s="1145"/>
      <c r="S171" s="1145"/>
      <c r="T171" s="1141"/>
      <c r="U171" s="1141"/>
      <c r="V171" s="1141"/>
      <c r="W171" s="1141"/>
      <c r="X171" s="1141"/>
      <c r="Y171" s="1141"/>
      <c r="Z171" s="1141"/>
      <c r="AA171" s="1141"/>
    </row>
    <row r="172" spans="3:27" ht="14.25" customHeight="1" x14ac:dyDescent="0.25">
      <c r="C172" s="1145"/>
      <c r="D172" s="1145"/>
      <c r="E172" s="1141"/>
      <c r="F172" s="1141"/>
      <c r="G172" s="1141"/>
      <c r="H172" s="1145"/>
      <c r="I172" s="1145"/>
      <c r="J172" s="1145"/>
      <c r="K172" s="1145"/>
      <c r="L172" s="1145"/>
      <c r="M172" s="1145"/>
      <c r="N172" s="1145"/>
      <c r="O172" s="1145"/>
      <c r="P172" s="1145"/>
      <c r="Q172" s="1145"/>
      <c r="R172" s="1145"/>
      <c r="S172" s="1145"/>
      <c r="T172" s="1141"/>
      <c r="U172" s="1141"/>
      <c r="V172" s="1141"/>
      <c r="W172" s="1141"/>
      <c r="X172" s="1141"/>
      <c r="Y172" s="1141"/>
      <c r="Z172" s="1141"/>
      <c r="AA172" s="1141"/>
    </row>
    <row r="173" spans="3:27" ht="14.25" customHeight="1" x14ac:dyDescent="0.25">
      <c r="C173" s="1145"/>
      <c r="D173" s="1145"/>
      <c r="E173" s="1141"/>
      <c r="F173" s="1141"/>
      <c r="G173" s="1141"/>
      <c r="H173" s="1145"/>
      <c r="I173" s="1145"/>
      <c r="J173" s="1145"/>
      <c r="K173" s="1145"/>
      <c r="L173" s="1145"/>
      <c r="M173" s="1145"/>
      <c r="N173" s="1145"/>
      <c r="O173" s="1145"/>
      <c r="P173" s="1145"/>
      <c r="Q173" s="1145"/>
      <c r="R173" s="1145"/>
      <c r="S173" s="1145"/>
      <c r="T173" s="1141"/>
      <c r="U173" s="1141"/>
      <c r="V173" s="1141"/>
      <c r="W173" s="1141"/>
      <c r="X173" s="1141"/>
      <c r="Y173" s="1141"/>
      <c r="Z173" s="1141"/>
      <c r="AA173" s="1141"/>
    </row>
    <row r="174" spans="3:27" ht="14.25" customHeight="1" x14ac:dyDescent="0.25">
      <c r="C174" s="1145"/>
      <c r="D174" s="1145"/>
      <c r="E174" s="1141"/>
      <c r="F174" s="1141"/>
      <c r="G174" s="1141"/>
      <c r="H174" s="1145"/>
      <c r="I174" s="1145"/>
      <c r="J174" s="1145"/>
      <c r="K174" s="1145"/>
      <c r="L174" s="1145"/>
      <c r="M174" s="1145"/>
      <c r="N174" s="1145"/>
      <c r="O174" s="1145"/>
      <c r="P174" s="1145"/>
      <c r="Q174" s="1145"/>
      <c r="R174" s="1145"/>
      <c r="S174" s="1145"/>
      <c r="T174" s="1141"/>
      <c r="U174" s="1141"/>
      <c r="V174" s="1141"/>
      <c r="W174" s="1141"/>
      <c r="X174" s="1141"/>
      <c r="Y174" s="1141"/>
      <c r="Z174" s="1141"/>
      <c r="AA174" s="1141"/>
    </row>
    <row r="175" spans="3:27" ht="14.25" customHeight="1" x14ac:dyDescent="0.25">
      <c r="C175" s="1145"/>
      <c r="D175" s="1145"/>
      <c r="E175" s="1141"/>
      <c r="F175" s="1141"/>
      <c r="G175" s="1141"/>
      <c r="H175" s="1145"/>
      <c r="I175" s="1145"/>
      <c r="J175" s="1145"/>
      <c r="K175" s="1145"/>
      <c r="L175" s="1145"/>
      <c r="M175" s="1145"/>
      <c r="N175" s="1145"/>
      <c r="O175" s="1145"/>
      <c r="P175" s="1145"/>
      <c r="Q175" s="1145"/>
      <c r="R175" s="1145"/>
      <c r="S175" s="1145"/>
      <c r="T175" s="1141"/>
      <c r="U175" s="1141"/>
      <c r="V175" s="1141"/>
      <c r="W175" s="1141"/>
      <c r="X175" s="1141"/>
      <c r="Y175" s="1141"/>
      <c r="Z175" s="1141"/>
      <c r="AA175" s="1141"/>
    </row>
    <row r="176" spans="3:27" ht="14.25" customHeight="1" x14ac:dyDescent="0.25">
      <c r="C176" s="1145"/>
      <c r="D176" s="1145"/>
      <c r="E176" s="1141"/>
      <c r="F176" s="1141"/>
      <c r="G176" s="1141"/>
      <c r="H176" s="1145"/>
      <c r="I176" s="1145"/>
      <c r="J176" s="1145"/>
      <c r="K176" s="1145"/>
      <c r="L176" s="1145"/>
      <c r="M176" s="1145"/>
      <c r="N176" s="1145"/>
      <c r="O176" s="1145"/>
      <c r="P176" s="1145"/>
      <c r="Q176" s="1145"/>
      <c r="R176" s="1145"/>
      <c r="S176" s="1145"/>
      <c r="T176" s="1141"/>
      <c r="U176" s="1141"/>
      <c r="V176" s="1141"/>
      <c r="W176" s="1141"/>
      <c r="X176" s="1141"/>
      <c r="Y176" s="1141"/>
      <c r="Z176" s="1141"/>
      <c r="AA176" s="1141"/>
    </row>
    <row r="177" spans="3:27" ht="14.25" customHeight="1" x14ac:dyDescent="0.25">
      <c r="C177" s="1145"/>
      <c r="D177" s="1145"/>
      <c r="E177" s="1141"/>
      <c r="F177" s="1141"/>
      <c r="G177" s="1141"/>
      <c r="H177" s="1145"/>
      <c r="I177" s="1145"/>
      <c r="J177" s="1145"/>
      <c r="K177" s="1145"/>
      <c r="L177" s="1145"/>
      <c r="M177" s="1145"/>
      <c r="N177" s="1145"/>
      <c r="O177" s="1145"/>
      <c r="P177" s="1145"/>
      <c r="Q177" s="1145"/>
      <c r="R177" s="1145"/>
      <c r="S177" s="1145"/>
      <c r="T177" s="1141"/>
      <c r="U177" s="1141"/>
      <c r="V177" s="1141"/>
      <c r="W177" s="1141"/>
      <c r="X177" s="1141"/>
      <c r="Y177" s="1141"/>
      <c r="Z177" s="1141"/>
      <c r="AA177" s="1141"/>
    </row>
    <row r="178" spans="3:27" ht="14.25" customHeight="1" x14ac:dyDescent="0.25">
      <c r="C178" s="1145"/>
      <c r="D178" s="1145"/>
      <c r="E178" s="1141"/>
      <c r="F178" s="1141"/>
      <c r="G178" s="1141"/>
      <c r="H178" s="1145"/>
      <c r="I178" s="1145"/>
      <c r="J178" s="1145"/>
      <c r="K178" s="1145"/>
      <c r="L178" s="1145"/>
      <c r="M178" s="1145"/>
      <c r="N178" s="1145"/>
      <c r="O178" s="1145"/>
      <c r="P178" s="1145"/>
      <c r="Q178" s="1145"/>
      <c r="R178" s="1145"/>
      <c r="S178" s="1145"/>
      <c r="T178" s="1141"/>
      <c r="U178" s="1141"/>
      <c r="V178" s="1141"/>
      <c r="W178" s="1141"/>
      <c r="X178" s="1141"/>
      <c r="Y178" s="1141"/>
      <c r="Z178" s="1141"/>
      <c r="AA178" s="1141"/>
    </row>
    <row r="179" spans="3:27" ht="14.25" customHeight="1" x14ac:dyDescent="0.25">
      <c r="C179" s="1145"/>
      <c r="D179" s="1145"/>
      <c r="E179" s="1141"/>
      <c r="F179" s="1141"/>
      <c r="G179" s="1141"/>
      <c r="H179" s="1145"/>
      <c r="I179" s="1145"/>
      <c r="J179" s="1145"/>
      <c r="K179" s="1145"/>
      <c r="L179" s="1145"/>
      <c r="M179" s="1145"/>
      <c r="N179" s="1145"/>
      <c r="O179" s="1145"/>
      <c r="P179" s="1145"/>
      <c r="Q179" s="1145"/>
      <c r="R179" s="1145"/>
      <c r="S179" s="1145"/>
      <c r="T179" s="1141"/>
      <c r="U179" s="1141"/>
      <c r="V179" s="1141"/>
      <c r="W179" s="1141"/>
      <c r="X179" s="1141"/>
      <c r="Y179" s="1141"/>
      <c r="Z179" s="1141"/>
      <c r="AA179" s="1141"/>
    </row>
    <row r="180" spans="3:27" ht="14.25" customHeight="1" x14ac:dyDescent="0.25">
      <c r="C180" s="1145"/>
      <c r="D180" s="1145"/>
      <c r="E180" s="1141"/>
      <c r="F180" s="1141"/>
      <c r="G180" s="1141"/>
      <c r="H180" s="1145"/>
      <c r="I180" s="1145"/>
      <c r="J180" s="1145"/>
      <c r="K180" s="1145"/>
      <c r="L180" s="1145"/>
      <c r="M180" s="1145"/>
      <c r="N180" s="1145"/>
      <c r="O180" s="1145"/>
      <c r="P180" s="1145"/>
      <c r="Q180" s="1145"/>
      <c r="R180" s="1145"/>
      <c r="S180" s="1145"/>
      <c r="T180" s="1141"/>
      <c r="U180" s="1141"/>
      <c r="V180" s="1141"/>
      <c r="W180" s="1141"/>
      <c r="X180" s="1141"/>
      <c r="Y180" s="1141"/>
      <c r="Z180" s="1141"/>
      <c r="AA180" s="1141"/>
    </row>
    <row r="181" spans="3:27" ht="14.25" customHeight="1" x14ac:dyDescent="0.25">
      <c r="C181" s="1145"/>
      <c r="D181" s="1145"/>
      <c r="E181" s="1141"/>
      <c r="F181" s="1141"/>
      <c r="G181" s="1141"/>
      <c r="H181" s="1145"/>
      <c r="I181" s="1145"/>
      <c r="J181" s="1145"/>
      <c r="K181" s="1145"/>
      <c r="L181" s="1145"/>
      <c r="M181" s="1145"/>
      <c r="N181" s="1145"/>
      <c r="O181" s="1145"/>
      <c r="P181" s="1145"/>
      <c r="Q181" s="1145"/>
      <c r="R181" s="1145"/>
      <c r="S181" s="1145"/>
      <c r="T181" s="1141"/>
      <c r="U181" s="1141"/>
      <c r="V181" s="1141"/>
      <c r="W181" s="1141"/>
      <c r="X181" s="1141"/>
      <c r="Y181" s="1141"/>
      <c r="Z181" s="1141"/>
      <c r="AA181" s="1141"/>
    </row>
    <row r="182" spans="3:27" ht="14.25" customHeight="1" x14ac:dyDescent="0.25">
      <c r="C182" s="1145"/>
      <c r="D182" s="1145"/>
      <c r="E182" s="1141"/>
      <c r="F182" s="1141"/>
      <c r="G182" s="1141"/>
      <c r="H182" s="1145"/>
      <c r="I182" s="1145"/>
      <c r="J182" s="1145"/>
      <c r="K182" s="1145"/>
      <c r="L182" s="1145"/>
      <c r="M182" s="1145"/>
      <c r="N182" s="1145"/>
      <c r="O182" s="1145"/>
      <c r="P182" s="1145"/>
      <c r="Q182" s="1145"/>
      <c r="R182" s="1145"/>
      <c r="S182" s="1145"/>
      <c r="T182" s="1141"/>
      <c r="U182" s="1141"/>
      <c r="V182" s="1141"/>
      <c r="W182" s="1141"/>
      <c r="X182" s="1141"/>
      <c r="Y182" s="1141"/>
      <c r="Z182" s="1141"/>
      <c r="AA182" s="1141"/>
    </row>
    <row r="183" spans="3:27" ht="14.25" customHeight="1" x14ac:dyDescent="0.25">
      <c r="C183" s="1145"/>
      <c r="D183" s="1145"/>
      <c r="E183" s="1141"/>
      <c r="F183" s="1141"/>
      <c r="G183" s="1141"/>
      <c r="H183" s="1145"/>
      <c r="I183" s="1145"/>
      <c r="J183" s="1145"/>
      <c r="K183" s="1145"/>
      <c r="L183" s="1145"/>
      <c r="M183" s="1145"/>
      <c r="N183" s="1145"/>
      <c r="O183" s="1145"/>
      <c r="P183" s="1145"/>
      <c r="Q183" s="1145"/>
      <c r="R183" s="1145"/>
      <c r="S183" s="1145"/>
      <c r="T183" s="1141"/>
      <c r="U183" s="1141"/>
      <c r="V183" s="1141"/>
      <c r="W183" s="1141"/>
      <c r="X183" s="1141"/>
      <c r="Y183" s="1141"/>
      <c r="Z183" s="1141"/>
      <c r="AA183" s="1141"/>
    </row>
    <row r="184" spans="3:27" ht="14.25" customHeight="1" x14ac:dyDescent="0.25">
      <c r="C184" s="1145"/>
      <c r="D184" s="1145"/>
      <c r="E184" s="1141"/>
      <c r="F184" s="1141"/>
      <c r="G184" s="1141"/>
      <c r="H184" s="1145"/>
      <c r="I184" s="1145"/>
      <c r="J184" s="1145"/>
      <c r="K184" s="1145"/>
      <c r="L184" s="1145"/>
      <c r="M184" s="1145"/>
      <c r="N184" s="1145"/>
      <c r="O184" s="1145"/>
      <c r="P184" s="1145"/>
      <c r="Q184" s="1145"/>
      <c r="R184" s="1145"/>
      <c r="S184" s="1145"/>
      <c r="T184" s="1141"/>
      <c r="U184" s="1141"/>
      <c r="V184" s="1141"/>
      <c r="W184" s="1141"/>
      <c r="X184" s="1141"/>
      <c r="Y184" s="1141"/>
      <c r="Z184" s="1141"/>
      <c r="AA184" s="1141"/>
    </row>
    <row r="185" spans="3:27" ht="14.25" customHeight="1" x14ac:dyDescent="0.25">
      <c r="C185" s="1145"/>
      <c r="D185" s="1145"/>
      <c r="E185" s="1141"/>
      <c r="F185" s="1141"/>
      <c r="G185" s="1141"/>
      <c r="H185" s="1145"/>
      <c r="I185" s="1145"/>
      <c r="J185" s="1145"/>
      <c r="K185" s="1145"/>
      <c r="L185" s="1145"/>
      <c r="M185" s="1145"/>
      <c r="N185" s="1145"/>
      <c r="O185" s="1145"/>
      <c r="P185" s="1145"/>
      <c r="Q185" s="1145"/>
      <c r="R185" s="1145"/>
      <c r="S185" s="1145"/>
      <c r="T185" s="1141"/>
      <c r="U185" s="1141"/>
      <c r="V185" s="1141"/>
      <c r="W185" s="1141"/>
      <c r="X185" s="1141"/>
      <c r="Y185" s="1141"/>
      <c r="Z185" s="1141"/>
      <c r="AA185" s="1141"/>
    </row>
    <row r="186" spans="3:27" ht="14.25" customHeight="1" x14ac:dyDescent="0.25">
      <c r="C186" s="1145"/>
      <c r="D186" s="1145"/>
      <c r="E186" s="1141"/>
      <c r="F186" s="1141"/>
      <c r="G186" s="1141"/>
      <c r="H186" s="1145"/>
      <c r="I186" s="1145"/>
      <c r="J186" s="1145"/>
      <c r="K186" s="1145"/>
      <c r="L186" s="1145"/>
      <c r="M186" s="1145"/>
      <c r="N186" s="1145"/>
      <c r="O186" s="1145"/>
      <c r="P186" s="1145"/>
      <c r="Q186" s="1145"/>
      <c r="R186" s="1145"/>
      <c r="S186" s="1145"/>
      <c r="T186" s="1141"/>
      <c r="U186" s="1141"/>
      <c r="V186" s="1141"/>
      <c r="W186" s="1141"/>
      <c r="X186" s="1141"/>
      <c r="Y186" s="1141"/>
      <c r="Z186" s="1141"/>
      <c r="AA186" s="1141"/>
    </row>
    <row r="187" spans="3:27" ht="14.25" customHeight="1" x14ac:dyDescent="0.25">
      <c r="C187" s="1145"/>
      <c r="D187" s="1145"/>
      <c r="E187" s="1141"/>
      <c r="F187" s="1141"/>
      <c r="G187" s="1141"/>
      <c r="H187" s="1145"/>
      <c r="I187" s="1145"/>
      <c r="J187" s="1145"/>
      <c r="K187" s="1145"/>
      <c r="L187" s="1145"/>
      <c r="M187" s="1145"/>
      <c r="N187" s="1145"/>
      <c r="O187" s="1145"/>
      <c r="P187" s="1145"/>
      <c r="Q187" s="1145"/>
      <c r="R187" s="1145"/>
      <c r="S187" s="1145"/>
      <c r="T187" s="1141"/>
      <c r="U187" s="1141"/>
      <c r="V187" s="1141"/>
      <c r="W187" s="1141"/>
      <c r="X187" s="1141"/>
      <c r="Y187" s="1141"/>
      <c r="Z187" s="1141"/>
      <c r="AA187" s="1141"/>
    </row>
    <row r="188" spans="3:27" ht="14.25" customHeight="1" x14ac:dyDescent="0.25">
      <c r="C188" s="1145"/>
      <c r="D188" s="1145"/>
      <c r="E188" s="1141"/>
      <c r="F188" s="1141"/>
      <c r="G188" s="1141"/>
      <c r="H188" s="1145"/>
      <c r="I188" s="1145"/>
      <c r="J188" s="1145"/>
      <c r="K188" s="1145"/>
      <c r="L188" s="1145"/>
      <c r="M188" s="1145"/>
      <c r="N188" s="1145"/>
      <c r="O188" s="1145"/>
      <c r="P188" s="1145"/>
      <c r="Q188" s="1145"/>
      <c r="R188" s="1145"/>
      <c r="S188" s="1145"/>
      <c r="T188" s="1141"/>
      <c r="U188" s="1141"/>
      <c r="V188" s="1141"/>
      <c r="W188" s="1141"/>
      <c r="X188" s="1141"/>
      <c r="Y188" s="1141"/>
      <c r="Z188" s="1141"/>
      <c r="AA188" s="1141"/>
    </row>
    <row r="189" spans="3:27" ht="14.25" customHeight="1" x14ac:dyDescent="0.25">
      <c r="C189" s="1145"/>
      <c r="D189" s="1145"/>
      <c r="E189" s="1141"/>
      <c r="F189" s="1141"/>
      <c r="G189" s="1141"/>
      <c r="H189" s="1145"/>
      <c r="I189" s="1145"/>
      <c r="J189" s="1145"/>
      <c r="K189" s="1145"/>
      <c r="L189" s="1145"/>
      <c r="M189" s="1145"/>
      <c r="N189" s="1145"/>
      <c r="O189" s="1145"/>
      <c r="P189" s="1145"/>
      <c r="Q189" s="1145"/>
      <c r="R189" s="1145"/>
      <c r="S189" s="1145"/>
      <c r="T189" s="1141"/>
      <c r="U189" s="1141"/>
      <c r="V189" s="1141"/>
      <c r="W189" s="1141"/>
      <c r="X189" s="1141"/>
      <c r="Y189" s="1141"/>
      <c r="Z189" s="1141"/>
      <c r="AA189" s="1141"/>
    </row>
    <row r="190" spans="3:27" ht="14.25" customHeight="1" x14ac:dyDescent="0.25">
      <c r="C190" s="1145"/>
      <c r="D190" s="1145"/>
      <c r="E190" s="1141"/>
      <c r="F190" s="1141"/>
      <c r="G190" s="1141"/>
      <c r="H190" s="1145"/>
      <c r="I190" s="1145"/>
      <c r="J190" s="1145"/>
      <c r="K190" s="1145"/>
      <c r="L190" s="1145"/>
      <c r="M190" s="1145"/>
      <c r="N190" s="1145"/>
      <c r="O190" s="1145"/>
      <c r="P190" s="1145"/>
      <c r="Q190" s="1145"/>
      <c r="R190" s="1145"/>
      <c r="S190" s="1145"/>
      <c r="T190" s="1141"/>
      <c r="U190" s="1141"/>
      <c r="V190" s="1141"/>
      <c r="W190" s="1141"/>
      <c r="X190" s="1141"/>
      <c r="Y190" s="1141"/>
      <c r="Z190" s="1141"/>
      <c r="AA190" s="1141"/>
    </row>
    <row r="191" spans="3:27" ht="14.25" customHeight="1" x14ac:dyDescent="0.25">
      <c r="C191" s="1145"/>
      <c r="D191" s="1145"/>
      <c r="E191" s="1141"/>
      <c r="F191" s="1141"/>
      <c r="G191" s="1141"/>
      <c r="H191" s="1145"/>
      <c r="I191" s="1145"/>
      <c r="J191" s="1145"/>
      <c r="K191" s="1145"/>
      <c r="L191" s="1145"/>
      <c r="M191" s="1145"/>
      <c r="N191" s="1145"/>
      <c r="O191" s="1145"/>
      <c r="P191" s="1145"/>
      <c r="Q191" s="1145"/>
      <c r="R191" s="1145"/>
      <c r="S191" s="1145"/>
      <c r="T191" s="1141"/>
      <c r="U191" s="1141"/>
      <c r="V191" s="1141"/>
      <c r="W191" s="1141"/>
      <c r="X191" s="1141"/>
      <c r="Y191" s="1141"/>
      <c r="Z191" s="1141"/>
      <c r="AA191" s="1141"/>
    </row>
    <row r="192" spans="3:27" ht="14.25" customHeight="1" x14ac:dyDescent="0.25">
      <c r="C192" s="1145"/>
      <c r="D192" s="1145"/>
      <c r="E192" s="1141"/>
      <c r="F192" s="1141"/>
      <c r="G192" s="1141"/>
      <c r="H192" s="1145"/>
      <c r="I192" s="1145"/>
      <c r="J192" s="1145"/>
      <c r="K192" s="1145"/>
      <c r="L192" s="1145"/>
      <c r="M192" s="1145"/>
      <c r="N192" s="1145"/>
      <c r="O192" s="1145"/>
      <c r="P192" s="1145"/>
      <c r="Q192" s="1145"/>
      <c r="R192" s="1145"/>
      <c r="S192" s="1145"/>
      <c r="T192" s="1141"/>
      <c r="U192" s="1141"/>
      <c r="V192" s="1141"/>
      <c r="W192" s="1141"/>
      <c r="X192" s="1141"/>
      <c r="Y192" s="1141"/>
      <c r="Z192" s="1141"/>
      <c r="AA192" s="1141"/>
    </row>
    <row r="193" spans="3:27" ht="14.25" customHeight="1" x14ac:dyDescent="0.25">
      <c r="C193" s="1145"/>
      <c r="D193" s="1145"/>
      <c r="E193" s="1141"/>
      <c r="F193" s="1141"/>
      <c r="G193" s="1141"/>
      <c r="H193" s="1145"/>
      <c r="I193" s="1145"/>
      <c r="J193" s="1145"/>
      <c r="K193" s="1145"/>
      <c r="L193" s="1145"/>
      <c r="M193" s="1145"/>
      <c r="N193" s="1145"/>
      <c r="O193" s="1145"/>
      <c r="P193" s="1145"/>
      <c r="Q193" s="1145"/>
      <c r="R193" s="1145"/>
      <c r="S193" s="1145"/>
      <c r="T193" s="1141"/>
      <c r="U193" s="1141"/>
      <c r="V193" s="1141"/>
      <c r="W193" s="1141"/>
      <c r="X193" s="1141"/>
      <c r="Y193" s="1141"/>
      <c r="Z193" s="1141"/>
      <c r="AA193" s="1141"/>
    </row>
    <row r="194" spans="3:27" ht="14.25" customHeight="1" x14ac:dyDescent="0.25">
      <c r="C194" s="1145"/>
      <c r="D194" s="1145"/>
      <c r="E194" s="1141"/>
      <c r="F194" s="1141"/>
      <c r="G194" s="1141"/>
      <c r="H194" s="1145"/>
      <c r="I194" s="1145"/>
      <c r="J194" s="1145"/>
      <c r="K194" s="1145"/>
      <c r="L194" s="1145"/>
      <c r="M194" s="1145"/>
      <c r="N194" s="1145"/>
      <c r="O194" s="1145"/>
      <c r="P194" s="1145"/>
      <c r="Q194" s="1145"/>
      <c r="R194" s="1145"/>
      <c r="S194" s="1145"/>
      <c r="T194" s="1141"/>
      <c r="U194" s="1141"/>
      <c r="V194" s="1141"/>
      <c r="W194" s="1141"/>
      <c r="X194" s="1141"/>
      <c r="Y194" s="1141"/>
      <c r="Z194" s="1141"/>
      <c r="AA194" s="1141"/>
    </row>
    <row r="195" spans="3:27" ht="14.25" customHeight="1" x14ac:dyDescent="0.25">
      <c r="C195" s="1145"/>
      <c r="D195" s="1145"/>
      <c r="E195" s="1141"/>
      <c r="F195" s="1141"/>
      <c r="G195" s="1141"/>
      <c r="H195" s="1145"/>
      <c r="I195" s="1145"/>
      <c r="J195" s="1145"/>
      <c r="K195" s="1145"/>
      <c r="L195" s="1145"/>
      <c r="M195" s="1145"/>
      <c r="N195" s="1145"/>
      <c r="O195" s="1145"/>
      <c r="P195" s="1145"/>
      <c r="Q195" s="1145"/>
      <c r="R195" s="1145"/>
      <c r="S195" s="1145"/>
      <c r="T195" s="1141"/>
      <c r="U195" s="1141"/>
      <c r="V195" s="1141"/>
      <c r="W195" s="1141"/>
      <c r="X195" s="1141"/>
      <c r="Y195" s="1141"/>
      <c r="Z195" s="1141"/>
      <c r="AA195" s="1141"/>
    </row>
    <row r="196" spans="3:27" ht="14.25" customHeight="1" x14ac:dyDescent="0.25">
      <c r="C196" s="1145"/>
      <c r="D196" s="1145"/>
      <c r="E196" s="1141"/>
      <c r="F196" s="1141"/>
      <c r="G196" s="1141"/>
      <c r="H196" s="1145"/>
      <c r="I196" s="1145"/>
      <c r="J196" s="1145"/>
      <c r="K196" s="1145"/>
      <c r="L196" s="1145"/>
      <c r="M196" s="1145"/>
      <c r="N196" s="1145"/>
      <c r="O196" s="1145"/>
      <c r="P196" s="1145"/>
      <c r="Q196" s="1145"/>
      <c r="R196" s="1145"/>
      <c r="S196" s="1145"/>
      <c r="T196" s="1141"/>
      <c r="U196" s="1141"/>
      <c r="V196" s="1141"/>
      <c r="W196" s="1141"/>
      <c r="X196" s="1141"/>
      <c r="Y196" s="1141"/>
      <c r="Z196" s="1141"/>
      <c r="AA196" s="1141"/>
    </row>
    <row r="197" spans="3:27" ht="14.25" customHeight="1" x14ac:dyDescent="0.25">
      <c r="C197" s="1145"/>
      <c r="D197" s="1145"/>
      <c r="E197" s="1141"/>
      <c r="F197" s="1141"/>
      <c r="G197" s="1141"/>
      <c r="H197" s="1145"/>
      <c r="I197" s="1145"/>
      <c r="J197" s="1145"/>
      <c r="K197" s="1145"/>
      <c r="L197" s="1145"/>
      <c r="M197" s="1145"/>
      <c r="N197" s="1145"/>
      <c r="O197" s="1145"/>
      <c r="P197" s="1145"/>
      <c r="Q197" s="1145"/>
      <c r="R197" s="1145"/>
      <c r="S197" s="1145"/>
      <c r="T197" s="1141"/>
      <c r="U197" s="1141"/>
      <c r="V197" s="1141"/>
      <c r="W197" s="1141"/>
      <c r="X197" s="1141"/>
      <c r="Y197" s="1141"/>
      <c r="Z197" s="1141"/>
      <c r="AA197" s="1141"/>
    </row>
    <row r="198" spans="3:27" ht="14.25" customHeight="1" x14ac:dyDescent="0.25">
      <c r="C198" s="1145"/>
      <c r="D198" s="1145"/>
      <c r="E198" s="1141"/>
      <c r="F198" s="1141"/>
      <c r="G198" s="1141"/>
      <c r="H198" s="1145"/>
      <c r="I198" s="1145"/>
      <c r="J198" s="1145"/>
      <c r="K198" s="1145"/>
      <c r="L198" s="1145"/>
      <c r="M198" s="1145"/>
      <c r="N198" s="1145"/>
      <c r="O198" s="1145"/>
      <c r="P198" s="1145"/>
      <c r="Q198" s="1145"/>
      <c r="R198" s="1145"/>
      <c r="S198" s="1145"/>
      <c r="T198" s="1141"/>
      <c r="U198" s="1141"/>
      <c r="V198" s="1141"/>
      <c r="W198" s="1141"/>
      <c r="X198" s="1141"/>
      <c r="Y198" s="1141"/>
      <c r="Z198" s="1141"/>
      <c r="AA198" s="1141"/>
    </row>
    <row r="199" spans="3:27" ht="14.25" customHeight="1" x14ac:dyDescent="0.25">
      <c r="C199" s="1145"/>
      <c r="D199" s="1145"/>
      <c r="E199" s="1141"/>
      <c r="F199" s="1141"/>
      <c r="G199" s="1141"/>
      <c r="H199" s="1145"/>
      <c r="I199" s="1145"/>
      <c r="J199" s="1145"/>
      <c r="K199" s="1145"/>
      <c r="L199" s="1145"/>
      <c r="M199" s="1145"/>
      <c r="N199" s="1145"/>
      <c r="O199" s="1145"/>
      <c r="P199" s="1145"/>
      <c r="Q199" s="1145"/>
      <c r="R199" s="1145"/>
      <c r="S199" s="1145"/>
      <c r="T199" s="1141"/>
      <c r="U199" s="1141"/>
      <c r="V199" s="1141"/>
      <c r="W199" s="1141"/>
      <c r="X199" s="1141"/>
      <c r="Y199" s="1141"/>
      <c r="Z199" s="1141"/>
      <c r="AA199" s="1141"/>
    </row>
    <row r="200" spans="3:27" ht="14.25" customHeight="1" x14ac:dyDescent="0.25">
      <c r="C200" s="1145"/>
      <c r="D200" s="1145"/>
      <c r="E200" s="1141"/>
      <c r="F200" s="1141"/>
      <c r="G200" s="1141"/>
      <c r="H200" s="1145"/>
      <c r="I200" s="1145"/>
      <c r="J200" s="1145"/>
      <c r="K200" s="1145"/>
      <c r="L200" s="1145"/>
      <c r="M200" s="1145"/>
      <c r="N200" s="1145"/>
      <c r="O200" s="1145"/>
      <c r="P200" s="1145"/>
      <c r="Q200" s="1145"/>
      <c r="R200" s="1145"/>
      <c r="S200" s="1145"/>
      <c r="T200" s="1141"/>
      <c r="U200" s="1141"/>
      <c r="V200" s="1141"/>
      <c r="W200" s="1141"/>
      <c r="X200" s="1141"/>
      <c r="Y200" s="1141"/>
      <c r="Z200" s="1141"/>
      <c r="AA200" s="1141"/>
    </row>
    <row r="201" spans="3:27" ht="14.25" customHeight="1" x14ac:dyDescent="0.25">
      <c r="C201" s="1145"/>
      <c r="D201" s="1145"/>
      <c r="E201" s="1141"/>
      <c r="F201" s="1141"/>
      <c r="G201" s="1141"/>
      <c r="H201" s="1145"/>
      <c r="I201" s="1145"/>
      <c r="J201" s="1145"/>
      <c r="K201" s="1145"/>
      <c r="L201" s="1145"/>
      <c r="M201" s="1145"/>
      <c r="N201" s="1145"/>
      <c r="O201" s="1145"/>
      <c r="P201" s="1145"/>
      <c r="Q201" s="1145"/>
      <c r="R201" s="1145"/>
      <c r="S201" s="1145"/>
      <c r="T201" s="1141"/>
      <c r="U201" s="1141"/>
      <c r="V201" s="1141"/>
      <c r="W201" s="1141"/>
      <c r="X201" s="1141"/>
      <c r="Y201" s="1141"/>
      <c r="Z201" s="1141"/>
      <c r="AA201" s="1141"/>
    </row>
    <row r="202" spans="3:27" ht="14.25" customHeight="1" x14ac:dyDescent="0.25">
      <c r="C202" s="1145"/>
      <c r="D202" s="1145"/>
      <c r="E202" s="1141"/>
      <c r="F202" s="1141"/>
      <c r="G202" s="1141"/>
      <c r="H202" s="1145"/>
      <c r="I202" s="1145"/>
      <c r="J202" s="1145"/>
      <c r="K202" s="1145"/>
      <c r="L202" s="1145"/>
      <c r="M202" s="1145"/>
      <c r="N202" s="1145"/>
      <c r="O202" s="1145"/>
      <c r="P202" s="1145"/>
      <c r="Q202" s="1145"/>
      <c r="R202" s="1145"/>
      <c r="S202" s="1145"/>
      <c r="T202" s="1141"/>
      <c r="U202" s="1141"/>
      <c r="V202" s="1141"/>
      <c r="W202" s="1141"/>
      <c r="X202" s="1141"/>
      <c r="Y202" s="1141"/>
      <c r="Z202" s="1141"/>
      <c r="AA202" s="1141"/>
    </row>
    <row r="203" spans="3:27" ht="14.25" customHeight="1" x14ac:dyDescent="0.25">
      <c r="C203" s="1145"/>
      <c r="D203" s="1145"/>
      <c r="E203" s="1141"/>
      <c r="F203" s="1141"/>
      <c r="G203" s="1141"/>
      <c r="H203" s="1145"/>
      <c r="I203" s="1145"/>
      <c r="J203" s="1145"/>
      <c r="K203" s="1145"/>
      <c r="L203" s="1145"/>
      <c r="M203" s="1145"/>
      <c r="N203" s="1145"/>
      <c r="O203" s="1145"/>
      <c r="P203" s="1145"/>
      <c r="Q203" s="1145"/>
      <c r="R203" s="1145"/>
      <c r="S203" s="1145"/>
      <c r="T203" s="1141"/>
      <c r="U203" s="1141"/>
      <c r="V203" s="1141"/>
      <c r="W203" s="1141"/>
      <c r="X203" s="1141"/>
      <c r="Y203" s="1141"/>
      <c r="Z203" s="1141"/>
      <c r="AA203" s="1141"/>
    </row>
    <row r="204" spans="3:27" ht="14.25" customHeight="1" x14ac:dyDescent="0.25">
      <c r="C204" s="1145"/>
      <c r="D204" s="1145"/>
      <c r="E204" s="1141"/>
      <c r="F204" s="1141"/>
      <c r="G204" s="1141"/>
      <c r="H204" s="1145"/>
      <c r="I204" s="1145"/>
      <c r="J204" s="1145"/>
      <c r="K204" s="1145"/>
      <c r="L204" s="1145"/>
      <c r="M204" s="1145"/>
      <c r="N204" s="1145"/>
      <c r="O204" s="1145"/>
      <c r="P204" s="1145"/>
      <c r="Q204" s="1145"/>
      <c r="R204" s="1145"/>
      <c r="S204" s="1145"/>
      <c r="T204" s="1141"/>
      <c r="U204" s="1141"/>
      <c r="V204" s="1141"/>
      <c r="W204" s="1141"/>
      <c r="X204" s="1141"/>
      <c r="Y204" s="1141"/>
      <c r="Z204" s="1141"/>
      <c r="AA204" s="1141"/>
    </row>
    <row r="205" spans="3:27" ht="14.25" customHeight="1" x14ac:dyDescent="0.25">
      <c r="C205" s="1145"/>
      <c r="D205" s="1145"/>
      <c r="E205" s="1141"/>
      <c r="F205" s="1141"/>
      <c r="G205" s="1141"/>
      <c r="H205" s="1145"/>
      <c r="I205" s="1145"/>
      <c r="J205" s="1145"/>
      <c r="K205" s="1145"/>
      <c r="L205" s="1145"/>
      <c r="M205" s="1145"/>
      <c r="N205" s="1145"/>
      <c r="O205" s="1145"/>
      <c r="P205" s="1145"/>
      <c r="Q205" s="1145"/>
      <c r="R205" s="1145"/>
      <c r="S205" s="1145"/>
      <c r="T205" s="1141"/>
      <c r="U205" s="1141"/>
      <c r="V205" s="1141"/>
      <c r="W205" s="1141"/>
      <c r="X205" s="1141"/>
      <c r="Y205" s="1141"/>
      <c r="Z205" s="1141"/>
      <c r="AA205" s="1141"/>
    </row>
    <row r="206" spans="3:27" ht="14.25" customHeight="1" x14ac:dyDescent="0.25">
      <c r="C206" s="1145"/>
      <c r="D206" s="1145"/>
      <c r="E206" s="1141"/>
      <c r="F206" s="1141"/>
      <c r="G206" s="1141"/>
      <c r="H206" s="1145"/>
      <c r="I206" s="1145"/>
      <c r="J206" s="1145"/>
      <c r="K206" s="1145"/>
      <c r="L206" s="1145"/>
      <c r="M206" s="1145"/>
      <c r="N206" s="1145"/>
      <c r="O206" s="1145"/>
      <c r="P206" s="1145"/>
      <c r="Q206" s="1145"/>
      <c r="R206" s="1145"/>
      <c r="S206" s="1145"/>
      <c r="T206" s="1141"/>
      <c r="U206" s="1141"/>
      <c r="V206" s="1141"/>
      <c r="W206" s="1141"/>
      <c r="X206" s="1141"/>
      <c r="Y206" s="1141"/>
      <c r="Z206" s="1141"/>
      <c r="AA206" s="1141"/>
    </row>
    <row r="207" spans="3:27" ht="14.25" customHeight="1" x14ac:dyDescent="0.25">
      <c r="C207" s="1145"/>
      <c r="D207" s="1145"/>
      <c r="E207" s="1141"/>
      <c r="F207" s="1141"/>
      <c r="G207" s="1141"/>
      <c r="H207" s="1145"/>
      <c r="I207" s="1145"/>
      <c r="J207" s="1145"/>
      <c r="K207" s="1145"/>
      <c r="L207" s="1145"/>
      <c r="M207" s="1145"/>
      <c r="N207" s="1145"/>
      <c r="O207" s="1145"/>
      <c r="P207" s="1145"/>
      <c r="Q207" s="1145"/>
      <c r="R207" s="1145"/>
      <c r="S207" s="1145"/>
      <c r="T207" s="1141"/>
      <c r="U207" s="1141"/>
      <c r="V207" s="1141"/>
      <c r="W207" s="1141"/>
      <c r="X207" s="1141"/>
      <c r="Y207" s="1141"/>
      <c r="Z207" s="1141"/>
      <c r="AA207" s="1141"/>
    </row>
    <row r="208" spans="3:27" ht="14.25" customHeight="1" x14ac:dyDescent="0.25">
      <c r="C208" s="1145"/>
      <c r="D208" s="1145"/>
      <c r="E208" s="1141"/>
      <c r="F208" s="1141"/>
      <c r="G208" s="1141"/>
      <c r="H208" s="1145"/>
      <c r="I208" s="1145"/>
      <c r="J208" s="1145"/>
      <c r="K208" s="1145"/>
      <c r="L208" s="1145"/>
      <c r="M208" s="1145"/>
      <c r="N208" s="1145"/>
      <c r="O208" s="1145"/>
      <c r="P208" s="1145"/>
      <c r="Q208" s="1145"/>
      <c r="R208" s="1145"/>
      <c r="S208" s="1145"/>
      <c r="T208" s="1141"/>
      <c r="U208" s="1141"/>
      <c r="V208" s="1141"/>
      <c r="W208" s="1141"/>
      <c r="X208" s="1141"/>
      <c r="Y208" s="1141"/>
      <c r="Z208" s="1141"/>
      <c r="AA208" s="1141"/>
    </row>
    <row r="209" spans="3:27" ht="14.25" customHeight="1" x14ac:dyDescent="0.25">
      <c r="C209" s="1145"/>
      <c r="D209" s="1145"/>
      <c r="E209" s="1141"/>
      <c r="F209" s="1141"/>
      <c r="G209" s="1141"/>
      <c r="H209" s="1145"/>
      <c r="I209" s="1145"/>
      <c r="J209" s="1145"/>
      <c r="K209" s="1145"/>
      <c r="L209" s="1145"/>
      <c r="M209" s="1145"/>
      <c r="N209" s="1145"/>
      <c r="O209" s="1145"/>
      <c r="P209" s="1145"/>
      <c r="Q209" s="1145"/>
      <c r="R209" s="1145"/>
      <c r="S209" s="1145"/>
      <c r="T209" s="1141"/>
      <c r="U209" s="1141"/>
      <c r="V209" s="1141"/>
      <c r="W209" s="1141"/>
      <c r="X209" s="1141"/>
      <c r="Y209" s="1141"/>
      <c r="Z209" s="1141"/>
      <c r="AA209" s="1141"/>
    </row>
    <row r="210" spans="3:27" ht="14.25" customHeight="1" x14ac:dyDescent="0.25">
      <c r="C210" s="1145"/>
      <c r="D210" s="1145"/>
      <c r="E210" s="1141"/>
      <c r="F210" s="1141"/>
      <c r="G210" s="1141"/>
      <c r="H210" s="1145"/>
      <c r="I210" s="1145"/>
      <c r="J210" s="1145"/>
      <c r="K210" s="1145"/>
      <c r="L210" s="1145"/>
      <c r="M210" s="1145"/>
      <c r="N210" s="1145"/>
      <c r="O210" s="1145"/>
      <c r="P210" s="1145"/>
      <c r="Q210" s="1145"/>
      <c r="R210" s="1145"/>
      <c r="S210" s="1145"/>
      <c r="T210" s="1141"/>
      <c r="U210" s="1141"/>
      <c r="V210" s="1141"/>
      <c r="W210" s="1141"/>
      <c r="X210" s="1141"/>
      <c r="Y210" s="1141"/>
      <c r="Z210" s="1141"/>
      <c r="AA210" s="1141"/>
    </row>
    <row r="211" spans="3:27" ht="14.25" customHeight="1" x14ac:dyDescent="0.25">
      <c r="C211" s="1145"/>
      <c r="D211" s="1145"/>
      <c r="E211" s="1141"/>
      <c r="F211" s="1141"/>
      <c r="G211" s="1141"/>
      <c r="H211" s="1145"/>
      <c r="I211" s="1145"/>
      <c r="J211" s="1145"/>
      <c r="K211" s="1145"/>
      <c r="L211" s="1145"/>
      <c r="M211" s="1145"/>
      <c r="N211" s="1145"/>
      <c r="O211" s="1145"/>
      <c r="P211" s="1145"/>
      <c r="Q211" s="1145"/>
      <c r="R211" s="1145"/>
      <c r="S211" s="1145"/>
      <c r="T211" s="1141"/>
      <c r="U211" s="1141"/>
      <c r="V211" s="1141"/>
      <c r="W211" s="1141"/>
      <c r="X211" s="1141"/>
      <c r="Y211" s="1141"/>
      <c r="Z211" s="1141"/>
      <c r="AA211" s="1141"/>
    </row>
    <row r="212" spans="3:27" ht="14.25" customHeight="1" x14ac:dyDescent="0.25">
      <c r="C212" s="1145"/>
      <c r="D212" s="1145"/>
      <c r="E212" s="1141"/>
      <c r="F212" s="1141"/>
      <c r="G212" s="1141"/>
      <c r="H212" s="1145"/>
      <c r="I212" s="1145"/>
      <c r="J212" s="1145"/>
      <c r="K212" s="1145"/>
      <c r="L212" s="1145"/>
      <c r="M212" s="1145"/>
      <c r="N212" s="1145"/>
      <c r="O212" s="1145"/>
      <c r="P212" s="1145"/>
      <c r="Q212" s="1145"/>
      <c r="R212" s="1145"/>
      <c r="S212" s="1145"/>
      <c r="T212" s="1141"/>
      <c r="U212" s="1141"/>
      <c r="V212" s="1141"/>
      <c r="W212" s="1141"/>
      <c r="X212" s="1141"/>
      <c r="Y212" s="1141"/>
      <c r="Z212" s="1141"/>
      <c r="AA212" s="1141"/>
    </row>
    <row r="213" spans="3:27" ht="14.25" customHeight="1" x14ac:dyDescent="0.25">
      <c r="C213" s="1145"/>
      <c r="D213" s="1145"/>
      <c r="E213" s="1141"/>
      <c r="F213" s="1141"/>
      <c r="G213" s="1141"/>
      <c r="H213" s="1145"/>
      <c r="I213" s="1145"/>
      <c r="J213" s="1145"/>
      <c r="K213" s="1145"/>
      <c r="L213" s="1145"/>
      <c r="M213" s="1145"/>
      <c r="N213" s="1145"/>
      <c r="O213" s="1145"/>
      <c r="P213" s="1145"/>
      <c r="Q213" s="1145"/>
      <c r="R213" s="1145"/>
      <c r="S213" s="1145"/>
      <c r="T213" s="1141"/>
      <c r="U213" s="1141"/>
      <c r="V213" s="1141"/>
      <c r="W213" s="1141"/>
      <c r="X213" s="1141"/>
      <c r="Y213" s="1141"/>
      <c r="Z213" s="1141"/>
      <c r="AA213" s="1141"/>
    </row>
    <row r="214" spans="3:27" ht="14.25" customHeight="1" x14ac:dyDescent="0.25">
      <c r="C214" s="1145"/>
      <c r="D214" s="1145"/>
      <c r="E214" s="1141"/>
      <c r="F214" s="1141"/>
      <c r="G214" s="1141"/>
      <c r="H214" s="1145"/>
      <c r="I214" s="1145"/>
      <c r="J214" s="1145"/>
      <c r="K214" s="1145"/>
      <c r="L214" s="1145"/>
      <c r="M214" s="1145"/>
      <c r="N214" s="1145"/>
      <c r="O214" s="1145"/>
      <c r="P214" s="1145"/>
      <c r="Q214" s="1145"/>
      <c r="R214" s="1145"/>
      <c r="S214" s="1145"/>
      <c r="T214" s="1141"/>
      <c r="U214" s="1141"/>
      <c r="V214" s="1141"/>
      <c r="W214" s="1141"/>
      <c r="X214" s="1141"/>
      <c r="Y214" s="1141"/>
      <c r="Z214" s="1141"/>
      <c r="AA214" s="1141"/>
    </row>
    <row r="215" spans="3:27" ht="14.25" customHeight="1" x14ac:dyDescent="0.25">
      <c r="C215" s="1145"/>
      <c r="D215" s="1145"/>
      <c r="E215" s="1141"/>
      <c r="F215" s="1141"/>
      <c r="G215" s="1141"/>
      <c r="H215" s="1145"/>
      <c r="I215" s="1145"/>
      <c r="J215" s="1145"/>
      <c r="K215" s="1145"/>
      <c r="L215" s="1145"/>
      <c r="M215" s="1145"/>
      <c r="N215" s="1145"/>
      <c r="O215" s="1145"/>
      <c r="P215" s="1145"/>
      <c r="Q215" s="1145"/>
      <c r="R215" s="1145"/>
      <c r="S215" s="1145"/>
      <c r="T215" s="1141"/>
      <c r="U215" s="1141"/>
      <c r="V215" s="1141"/>
      <c r="W215" s="1141"/>
      <c r="X215" s="1141"/>
      <c r="Y215" s="1141"/>
      <c r="Z215" s="1141"/>
      <c r="AA215" s="1141"/>
    </row>
    <row r="216" spans="3:27" ht="14.25" customHeight="1" x14ac:dyDescent="0.25">
      <c r="C216" s="1145"/>
      <c r="D216" s="1145"/>
      <c r="E216" s="1141"/>
      <c r="F216" s="1141"/>
      <c r="G216" s="1141"/>
      <c r="H216" s="1145"/>
      <c r="I216" s="1145"/>
      <c r="J216" s="1145"/>
      <c r="K216" s="1145"/>
      <c r="L216" s="1145"/>
      <c r="M216" s="1145"/>
      <c r="N216" s="1145"/>
      <c r="O216" s="1145"/>
      <c r="P216" s="1145"/>
      <c r="Q216" s="1145"/>
      <c r="R216" s="1145"/>
      <c r="S216" s="1145"/>
      <c r="T216" s="1141"/>
      <c r="U216" s="1141"/>
      <c r="V216" s="1141"/>
      <c r="W216" s="1141"/>
      <c r="X216" s="1141"/>
      <c r="Y216" s="1141"/>
      <c r="Z216" s="1141"/>
      <c r="AA216" s="1141"/>
    </row>
    <row r="217" spans="3:27" ht="14.25" customHeight="1" x14ac:dyDescent="0.25">
      <c r="C217" s="1145"/>
      <c r="D217" s="1145"/>
      <c r="E217" s="1141"/>
      <c r="F217" s="1141"/>
      <c r="G217" s="1141"/>
      <c r="H217" s="1145"/>
      <c r="I217" s="1145"/>
      <c r="J217" s="1145"/>
      <c r="K217" s="1145"/>
      <c r="L217" s="1145"/>
      <c r="M217" s="1145"/>
      <c r="N217" s="1145"/>
      <c r="O217" s="1145"/>
      <c r="P217" s="1145"/>
      <c r="Q217" s="1145"/>
      <c r="R217" s="1145"/>
      <c r="S217" s="1145"/>
      <c r="T217" s="1141"/>
      <c r="U217" s="1141"/>
      <c r="V217" s="1141"/>
      <c r="W217" s="1141"/>
      <c r="X217" s="1141"/>
      <c r="Y217" s="1141"/>
      <c r="Z217" s="1141"/>
      <c r="AA217" s="1141"/>
    </row>
    <row r="218" spans="3:27" ht="14.25" customHeight="1" x14ac:dyDescent="0.25">
      <c r="C218" s="1145"/>
      <c r="D218" s="1145"/>
      <c r="E218" s="1141"/>
      <c r="F218" s="1141"/>
      <c r="G218" s="1141"/>
      <c r="H218" s="1145"/>
      <c r="I218" s="1145"/>
      <c r="J218" s="1145"/>
      <c r="K218" s="1145"/>
      <c r="L218" s="1145"/>
      <c r="M218" s="1145"/>
      <c r="N218" s="1145"/>
      <c r="O218" s="1145"/>
      <c r="P218" s="1145"/>
      <c r="Q218" s="1145"/>
      <c r="R218" s="1145"/>
      <c r="S218" s="1145"/>
      <c r="T218" s="1141"/>
      <c r="U218" s="1141"/>
      <c r="V218" s="1141"/>
      <c r="W218" s="1141"/>
      <c r="X218" s="1141"/>
      <c r="Y218" s="1141"/>
      <c r="Z218" s="1141"/>
      <c r="AA218" s="1141"/>
    </row>
    <row r="219" spans="3:27" ht="14.25" customHeight="1" x14ac:dyDescent="0.25">
      <c r="C219" s="1145"/>
      <c r="D219" s="1145"/>
      <c r="E219" s="1141"/>
      <c r="F219" s="1141"/>
      <c r="G219" s="1141"/>
      <c r="H219" s="1145"/>
      <c r="I219" s="1145"/>
      <c r="J219" s="1145"/>
      <c r="K219" s="1145"/>
      <c r="L219" s="1145"/>
      <c r="M219" s="1145"/>
      <c r="N219" s="1145"/>
      <c r="O219" s="1145"/>
      <c r="P219" s="1145"/>
      <c r="Q219" s="1145"/>
      <c r="R219" s="1145"/>
      <c r="S219" s="1145"/>
      <c r="T219" s="1141"/>
      <c r="U219" s="1141"/>
      <c r="V219" s="1141"/>
      <c r="W219" s="1141"/>
      <c r="X219" s="1141"/>
      <c r="Y219" s="1141"/>
      <c r="Z219" s="1141"/>
      <c r="AA219" s="1141"/>
    </row>
    <row r="220" spans="3:27" ht="14.25" customHeight="1" x14ac:dyDescent="0.25">
      <c r="C220" s="1145"/>
      <c r="D220" s="1145"/>
      <c r="E220" s="1141"/>
      <c r="F220" s="1141"/>
      <c r="G220" s="1141"/>
      <c r="H220" s="1145"/>
      <c r="I220" s="1145"/>
      <c r="J220" s="1145"/>
      <c r="K220" s="1145"/>
      <c r="L220" s="1145"/>
      <c r="M220" s="1145"/>
      <c r="N220" s="1145"/>
      <c r="O220" s="1145"/>
      <c r="P220" s="1145"/>
      <c r="Q220" s="1145"/>
      <c r="R220" s="1145"/>
      <c r="S220" s="1145"/>
      <c r="T220" s="1141"/>
      <c r="U220" s="1141"/>
      <c r="V220" s="1141"/>
      <c r="W220" s="1141"/>
      <c r="X220" s="1141"/>
      <c r="Y220" s="1141"/>
      <c r="Z220" s="1141"/>
      <c r="AA220" s="1141"/>
    </row>
    <row r="221" spans="3:27" ht="14.25" customHeight="1" x14ac:dyDescent="0.25">
      <c r="C221" s="1145"/>
      <c r="D221" s="1145"/>
      <c r="E221" s="1141"/>
      <c r="F221" s="1141"/>
      <c r="G221" s="1141"/>
      <c r="H221" s="1145"/>
      <c r="I221" s="1145"/>
      <c r="J221" s="1145"/>
      <c r="K221" s="1145"/>
      <c r="L221" s="1145"/>
      <c r="M221" s="1145"/>
      <c r="N221" s="1145"/>
      <c r="O221" s="1145"/>
      <c r="P221" s="1145"/>
      <c r="Q221" s="1145"/>
      <c r="R221" s="1145"/>
      <c r="S221" s="1145"/>
      <c r="T221" s="1141"/>
      <c r="U221" s="1141"/>
      <c r="V221" s="1141"/>
      <c r="W221" s="1141"/>
      <c r="X221" s="1141"/>
      <c r="Y221" s="1141"/>
      <c r="Z221" s="1141"/>
      <c r="AA221" s="1141"/>
    </row>
    <row r="222" spans="3:27" ht="14.25" customHeight="1" x14ac:dyDescent="0.25">
      <c r="C222" s="1145"/>
      <c r="D222" s="1145"/>
      <c r="E222" s="1141"/>
      <c r="F222" s="1141"/>
      <c r="G222" s="1141"/>
      <c r="H222" s="1145"/>
      <c r="I222" s="1145"/>
      <c r="J222" s="1145"/>
      <c r="K222" s="1145"/>
      <c r="L222" s="1145"/>
      <c r="M222" s="1145"/>
      <c r="N222" s="1145"/>
      <c r="O222" s="1145"/>
      <c r="P222" s="1145"/>
      <c r="Q222" s="1145"/>
      <c r="R222" s="1145"/>
      <c r="S222" s="1145"/>
      <c r="T222" s="1141"/>
      <c r="U222" s="1141"/>
      <c r="V222" s="1141"/>
      <c r="W222" s="1141"/>
      <c r="X222" s="1141"/>
      <c r="Y222" s="1141"/>
      <c r="Z222" s="1141"/>
      <c r="AA222" s="1141"/>
    </row>
    <row r="223" spans="3:27" ht="14.25" customHeight="1" x14ac:dyDescent="0.25">
      <c r="C223" s="1145"/>
      <c r="D223" s="1145"/>
      <c r="E223" s="1141"/>
      <c r="F223" s="1141"/>
      <c r="G223" s="1141"/>
      <c r="H223" s="1145"/>
      <c r="I223" s="1145"/>
      <c r="J223" s="1145"/>
      <c r="K223" s="1145"/>
      <c r="L223" s="1145"/>
      <c r="M223" s="1145"/>
      <c r="N223" s="1145"/>
      <c r="O223" s="1145"/>
      <c r="P223" s="1145"/>
      <c r="Q223" s="1145"/>
      <c r="R223" s="1145"/>
      <c r="S223" s="1145"/>
      <c r="T223" s="1141"/>
      <c r="U223" s="1141"/>
      <c r="V223" s="1141"/>
      <c r="W223" s="1141"/>
      <c r="X223" s="1141"/>
      <c r="Y223" s="1141"/>
      <c r="Z223" s="1141"/>
      <c r="AA223" s="1141"/>
    </row>
    <row r="224" spans="3:27" ht="14.25" customHeight="1" x14ac:dyDescent="0.25">
      <c r="C224" s="1145"/>
      <c r="D224" s="1145"/>
      <c r="E224" s="1141"/>
      <c r="F224" s="1141"/>
      <c r="G224" s="1141"/>
      <c r="H224" s="1145"/>
      <c r="I224" s="1145"/>
      <c r="J224" s="1145"/>
      <c r="K224" s="1145"/>
      <c r="L224" s="1145"/>
      <c r="M224" s="1145"/>
      <c r="N224" s="1145"/>
      <c r="O224" s="1145"/>
      <c r="P224" s="1145"/>
      <c r="Q224" s="1145"/>
      <c r="R224" s="1145"/>
      <c r="S224" s="1145"/>
      <c r="T224" s="1141"/>
      <c r="U224" s="1141"/>
      <c r="V224" s="1141"/>
      <c r="W224" s="1141"/>
      <c r="X224" s="1141"/>
      <c r="Y224" s="1141"/>
      <c r="Z224" s="1141"/>
      <c r="AA224" s="1141"/>
    </row>
    <row r="225" spans="1:27" ht="14.25" customHeight="1" x14ac:dyDescent="0.25">
      <c r="C225" s="1145"/>
      <c r="D225" s="1145"/>
      <c r="E225" s="1141"/>
      <c r="F225" s="1141"/>
      <c r="G225" s="1141"/>
      <c r="H225" s="1145"/>
      <c r="I225" s="1145"/>
      <c r="J225" s="1145"/>
      <c r="K225" s="1145"/>
      <c r="L225" s="1145"/>
      <c r="M225" s="1145"/>
      <c r="N225" s="1145"/>
      <c r="O225" s="1145"/>
      <c r="P225" s="1145"/>
      <c r="Q225" s="1145"/>
      <c r="R225" s="1145"/>
      <c r="S225" s="1145"/>
      <c r="T225" s="1141"/>
      <c r="U225" s="1141"/>
      <c r="V225" s="1141"/>
      <c r="W225" s="1141"/>
      <c r="X225" s="1141"/>
      <c r="Y225" s="1141"/>
      <c r="Z225" s="1141"/>
      <c r="AA225" s="1141"/>
    </row>
    <row r="226" spans="1:27" ht="14.25" customHeight="1" x14ac:dyDescent="0.25">
      <c r="C226" s="1145"/>
      <c r="D226" s="1145"/>
      <c r="E226" s="1141"/>
      <c r="F226" s="1141"/>
      <c r="G226" s="1141"/>
      <c r="H226" s="1145"/>
      <c r="I226" s="1145"/>
      <c r="J226" s="1145"/>
      <c r="K226" s="1145"/>
      <c r="L226" s="1145"/>
      <c r="M226" s="1145"/>
      <c r="N226" s="1145"/>
      <c r="O226" s="1145"/>
      <c r="P226" s="1145"/>
      <c r="Q226" s="1145"/>
      <c r="R226" s="1145"/>
      <c r="S226" s="1145"/>
      <c r="T226" s="1141"/>
      <c r="U226" s="1141"/>
      <c r="V226" s="1141"/>
      <c r="W226" s="1141"/>
      <c r="X226" s="1141"/>
      <c r="Y226" s="1141"/>
      <c r="Z226" s="1141"/>
      <c r="AA226" s="1141"/>
    </row>
    <row r="227" spans="1:27" ht="14.25" customHeight="1" x14ac:dyDescent="0.25">
      <c r="C227" s="1145"/>
      <c r="D227" s="1145"/>
      <c r="E227" s="1141"/>
      <c r="F227" s="1141"/>
      <c r="G227" s="1141"/>
      <c r="H227" s="1145"/>
      <c r="I227" s="1145"/>
      <c r="J227" s="1145"/>
      <c r="K227" s="1145"/>
      <c r="L227" s="1145"/>
      <c r="M227" s="1145"/>
      <c r="N227" s="1145"/>
      <c r="O227" s="1145"/>
      <c r="P227" s="1145"/>
      <c r="Q227" s="1145"/>
      <c r="R227" s="1145"/>
      <c r="S227" s="1145"/>
      <c r="T227" s="1141"/>
      <c r="U227" s="1141"/>
      <c r="V227" s="1141"/>
      <c r="W227" s="1141"/>
      <c r="X227" s="1141"/>
      <c r="Y227" s="1141"/>
      <c r="Z227" s="1141"/>
      <c r="AA227" s="1141"/>
    </row>
    <row r="228" spans="1:27" ht="14.25" customHeight="1" x14ac:dyDescent="0.25">
      <c r="C228" s="1145"/>
      <c r="D228" s="1145"/>
      <c r="E228" s="1141"/>
      <c r="F228" s="1141"/>
      <c r="G228" s="1141"/>
      <c r="H228" s="1145"/>
      <c r="I228" s="1145"/>
      <c r="J228" s="1145"/>
      <c r="K228" s="1145"/>
      <c r="L228" s="1145"/>
      <c r="M228" s="1145"/>
      <c r="N228" s="1145"/>
      <c r="O228" s="1145"/>
      <c r="P228" s="1145"/>
      <c r="Q228" s="1145"/>
      <c r="R228" s="1145"/>
      <c r="S228" s="1145"/>
      <c r="T228" s="1141"/>
      <c r="U228" s="1141"/>
      <c r="V228" s="1141"/>
      <c r="W228" s="1141"/>
      <c r="X228" s="1141"/>
      <c r="Y228" s="1141"/>
      <c r="Z228" s="1141"/>
      <c r="AA228" s="1141"/>
    </row>
    <row r="229" spans="1:27" ht="14.25" customHeight="1" x14ac:dyDescent="0.25">
      <c r="C229" s="1145"/>
      <c r="D229" s="1145"/>
      <c r="E229" s="1141"/>
      <c r="F229" s="1141"/>
      <c r="G229" s="1141"/>
      <c r="H229" s="1145"/>
      <c r="I229" s="1145"/>
      <c r="J229" s="1145"/>
      <c r="K229" s="1145"/>
      <c r="L229" s="1145"/>
      <c r="M229" s="1145"/>
      <c r="N229" s="1145"/>
      <c r="O229" s="1145"/>
      <c r="P229" s="1145"/>
      <c r="Q229" s="1145"/>
      <c r="R229" s="1145"/>
      <c r="S229" s="1145"/>
      <c r="T229" s="1141"/>
      <c r="U229" s="1141"/>
      <c r="V229" s="1141"/>
      <c r="W229" s="1141"/>
      <c r="X229" s="1141"/>
      <c r="Y229" s="1141"/>
      <c r="Z229" s="1141"/>
      <c r="AA229" s="1141"/>
    </row>
    <row r="230" spans="1:27" ht="14.25" customHeight="1" x14ac:dyDescent="0.25">
      <c r="C230" s="1145"/>
      <c r="D230" s="1145"/>
      <c r="E230" s="1141"/>
      <c r="F230" s="1141"/>
      <c r="G230" s="1141"/>
      <c r="H230" s="1145"/>
      <c r="I230" s="1145"/>
      <c r="J230" s="1145"/>
      <c r="K230" s="1145"/>
      <c r="L230" s="1145"/>
      <c r="M230" s="1145"/>
      <c r="N230" s="1145"/>
      <c r="O230" s="1145"/>
      <c r="P230" s="1145"/>
      <c r="Q230" s="1145"/>
      <c r="R230" s="1145"/>
      <c r="S230" s="1145"/>
      <c r="T230" s="1141"/>
      <c r="U230" s="1141"/>
      <c r="V230" s="1141"/>
      <c r="W230" s="1141"/>
      <c r="X230" s="1141"/>
      <c r="Y230" s="1141"/>
      <c r="Z230" s="1141"/>
      <c r="AA230" s="1141"/>
    </row>
    <row r="231" spans="1:27" ht="14.25" customHeight="1" x14ac:dyDescent="0.25">
      <c r="A231" s="1145"/>
      <c r="B231" s="207"/>
      <c r="C231" s="1145"/>
      <c r="D231" s="1145"/>
      <c r="E231" s="1141"/>
      <c r="F231" s="1141"/>
      <c r="G231" s="1141"/>
      <c r="H231" s="1145"/>
      <c r="I231" s="1145"/>
      <c r="J231" s="1145"/>
      <c r="K231" s="1145"/>
      <c r="L231" s="1145"/>
      <c r="M231" s="1145"/>
      <c r="N231" s="1145"/>
      <c r="O231" s="1145"/>
      <c r="P231" s="1145"/>
      <c r="Q231" s="1145"/>
      <c r="R231" s="1145"/>
      <c r="S231" s="1145"/>
      <c r="T231" s="1141"/>
      <c r="U231" s="1141"/>
      <c r="V231" s="1141"/>
      <c r="W231" s="1141"/>
      <c r="X231" s="1141"/>
      <c r="Y231" s="1141"/>
      <c r="Z231" s="1141"/>
      <c r="AA231" s="1141"/>
    </row>
    <row r="232" spans="1:27" ht="14.25" customHeight="1" x14ac:dyDescent="0.25">
      <c r="A232" s="1145"/>
      <c r="B232" s="207"/>
      <c r="C232" s="1145"/>
      <c r="D232" s="1145"/>
      <c r="E232" s="1141"/>
      <c r="F232" s="1141"/>
      <c r="G232" s="1141"/>
      <c r="H232" s="1145"/>
      <c r="I232" s="1145"/>
      <c r="J232" s="1145"/>
      <c r="K232" s="1145"/>
      <c r="L232" s="1145"/>
      <c r="M232" s="1145"/>
      <c r="N232" s="1145"/>
      <c r="O232" s="1145"/>
      <c r="P232" s="1145"/>
      <c r="Q232" s="1145"/>
      <c r="R232" s="1145"/>
      <c r="S232" s="1145"/>
      <c r="T232" s="1141"/>
      <c r="U232" s="1141"/>
      <c r="V232" s="1141"/>
      <c r="W232" s="1141"/>
      <c r="X232" s="1141"/>
      <c r="Y232" s="1141"/>
      <c r="Z232" s="1141"/>
      <c r="AA232" s="1141"/>
    </row>
    <row r="233" spans="1:27" ht="14.25" customHeight="1" x14ac:dyDescent="0.25">
      <c r="A233" s="1145"/>
      <c r="B233" s="207"/>
      <c r="C233" s="1145"/>
      <c r="D233" s="1145"/>
      <c r="E233" s="1141"/>
      <c r="F233" s="1141"/>
      <c r="G233" s="1141"/>
      <c r="H233" s="1145"/>
      <c r="I233" s="1145"/>
      <c r="J233" s="1145"/>
      <c r="K233" s="1145"/>
      <c r="L233" s="1145"/>
      <c r="M233" s="1145"/>
      <c r="N233" s="1145"/>
      <c r="O233" s="1145"/>
      <c r="P233" s="1145"/>
      <c r="Q233" s="1145"/>
      <c r="R233" s="1145"/>
      <c r="S233" s="1145"/>
      <c r="T233" s="1141"/>
      <c r="U233" s="1141"/>
      <c r="V233" s="1141"/>
      <c r="W233" s="1141"/>
      <c r="X233" s="1141"/>
      <c r="Y233" s="1141"/>
      <c r="Z233" s="1141"/>
      <c r="AA233" s="1141"/>
    </row>
    <row r="234" spans="1:27" ht="14.25" customHeight="1" x14ac:dyDescent="0.25">
      <c r="A234" s="1145"/>
      <c r="B234" s="207"/>
      <c r="C234" s="1145"/>
      <c r="D234" s="1145"/>
      <c r="E234" s="1141"/>
      <c r="F234" s="1141"/>
      <c r="G234" s="1141"/>
      <c r="H234" s="1145"/>
      <c r="I234" s="1145"/>
      <c r="J234" s="1145"/>
      <c r="K234" s="1145"/>
      <c r="L234" s="1145"/>
      <c r="M234" s="1145"/>
      <c r="N234" s="1145"/>
      <c r="O234" s="1145"/>
      <c r="P234" s="1145"/>
      <c r="Q234" s="1145"/>
      <c r="R234" s="1145"/>
      <c r="S234" s="1145"/>
      <c r="T234" s="1141"/>
      <c r="U234" s="1141"/>
      <c r="V234" s="1141"/>
      <c r="W234" s="1141"/>
      <c r="X234" s="1141"/>
      <c r="Y234" s="1141"/>
      <c r="Z234" s="1141"/>
      <c r="AA234" s="1141"/>
    </row>
    <row r="235" spans="1:27" ht="14.25" customHeight="1" x14ac:dyDescent="0.25">
      <c r="A235" s="1145"/>
      <c r="B235" s="207"/>
      <c r="C235" s="1145"/>
      <c r="D235" s="1145"/>
      <c r="E235" s="1141"/>
      <c r="F235" s="1141"/>
      <c r="G235" s="1141"/>
      <c r="H235" s="1145"/>
      <c r="I235" s="1145"/>
      <c r="J235" s="1145"/>
      <c r="K235" s="1145"/>
      <c r="L235" s="1145"/>
      <c r="M235" s="1145"/>
      <c r="N235" s="1145"/>
      <c r="O235" s="1145"/>
      <c r="P235" s="1145"/>
      <c r="Q235" s="1145"/>
      <c r="R235" s="1145"/>
      <c r="S235" s="1145"/>
      <c r="T235" s="1141"/>
      <c r="U235" s="1141"/>
      <c r="V235" s="1141"/>
      <c r="W235" s="1141"/>
      <c r="X235" s="1141"/>
      <c r="Y235" s="1141"/>
      <c r="Z235" s="1141"/>
      <c r="AA235" s="1141"/>
    </row>
    <row r="236" spans="1:27" ht="14.25" customHeight="1" x14ac:dyDescent="0.25">
      <c r="A236" s="1145"/>
      <c r="B236" s="207"/>
      <c r="C236" s="1145"/>
      <c r="D236" s="1145"/>
      <c r="E236" s="1141"/>
      <c r="F236" s="1141"/>
      <c r="G236" s="1141"/>
      <c r="H236" s="1145"/>
      <c r="I236" s="1145"/>
      <c r="J236" s="1145"/>
      <c r="K236" s="1145"/>
      <c r="L236" s="1145"/>
      <c r="M236" s="1145"/>
      <c r="N236" s="1145"/>
      <c r="O236" s="1145"/>
      <c r="P236" s="1145"/>
      <c r="Q236" s="1145"/>
      <c r="R236" s="1145"/>
      <c r="S236" s="1145"/>
      <c r="T236" s="1141"/>
      <c r="U236" s="1141"/>
      <c r="V236" s="1141"/>
      <c r="W236" s="1141"/>
      <c r="X236" s="1141"/>
      <c r="Y236" s="1141"/>
      <c r="Z236" s="1141"/>
      <c r="AA236" s="1141"/>
    </row>
    <row r="237" spans="1:27" ht="14.25" customHeight="1" x14ac:dyDescent="0.25">
      <c r="A237" s="1145"/>
      <c r="B237" s="207"/>
      <c r="C237" s="1145"/>
      <c r="D237" s="1145"/>
      <c r="E237" s="1141"/>
      <c r="F237" s="1141"/>
      <c r="G237" s="1141"/>
      <c r="H237" s="1145"/>
      <c r="I237" s="1145"/>
      <c r="J237" s="1145"/>
      <c r="K237" s="1145"/>
      <c r="L237" s="1145"/>
      <c r="M237" s="1145"/>
      <c r="N237" s="1145"/>
      <c r="O237" s="1145"/>
      <c r="P237" s="1145"/>
      <c r="Q237" s="1145"/>
      <c r="R237" s="1145"/>
      <c r="S237" s="1145"/>
      <c r="T237" s="1141"/>
      <c r="U237" s="1141"/>
      <c r="V237" s="1141"/>
      <c r="W237" s="1141"/>
      <c r="X237" s="1141"/>
      <c r="Y237" s="1141"/>
      <c r="Z237" s="1141"/>
      <c r="AA237" s="1141"/>
    </row>
    <row r="238" spans="1:27" ht="14.25" customHeight="1" x14ac:dyDescent="0.25">
      <c r="A238" s="1145"/>
      <c r="B238" s="207"/>
      <c r="C238" s="1145"/>
      <c r="D238" s="1145"/>
      <c r="E238" s="1141"/>
      <c r="F238" s="1141"/>
      <c r="G238" s="1141"/>
      <c r="H238" s="1145"/>
      <c r="I238" s="1145"/>
      <c r="J238" s="1145"/>
      <c r="K238" s="1145"/>
      <c r="L238" s="1145"/>
      <c r="M238" s="1145"/>
      <c r="N238" s="1145"/>
      <c r="O238" s="1145"/>
      <c r="P238" s="1145"/>
      <c r="Q238" s="1145"/>
      <c r="R238" s="1145"/>
      <c r="S238" s="1145"/>
      <c r="T238" s="1141"/>
      <c r="U238" s="1141"/>
      <c r="V238" s="1141"/>
      <c r="W238" s="1141"/>
      <c r="X238" s="1141"/>
      <c r="Y238" s="1141"/>
      <c r="Z238" s="1141"/>
      <c r="AA238" s="1141"/>
    </row>
    <row r="239" spans="1:27" ht="14.25" customHeight="1" x14ac:dyDescent="0.25">
      <c r="A239" s="1145"/>
      <c r="B239" s="207"/>
      <c r="C239" s="1145"/>
      <c r="D239" s="1145"/>
      <c r="E239" s="1141"/>
      <c r="F239" s="1141"/>
      <c r="G239" s="1141"/>
      <c r="H239" s="1145"/>
      <c r="I239" s="1145"/>
      <c r="J239" s="1145"/>
      <c r="K239" s="1145"/>
      <c r="L239" s="1145"/>
      <c r="M239" s="1145"/>
      <c r="N239" s="1145"/>
      <c r="O239" s="1145"/>
      <c r="P239" s="1145"/>
      <c r="Q239" s="1145"/>
      <c r="R239" s="1145"/>
      <c r="S239" s="1145"/>
      <c r="T239" s="1141"/>
      <c r="U239" s="1141"/>
      <c r="V239" s="1141"/>
      <c r="W239" s="1141"/>
      <c r="X239" s="1141"/>
      <c r="Y239" s="1141"/>
      <c r="Z239" s="1141"/>
      <c r="AA239" s="1141"/>
    </row>
    <row r="240" spans="1:27" ht="14.25" customHeight="1" x14ac:dyDescent="0.25">
      <c r="A240" s="1145"/>
      <c r="B240" s="207"/>
      <c r="C240" s="1145"/>
      <c r="D240" s="1145"/>
      <c r="E240" s="1141"/>
      <c r="F240" s="1141"/>
      <c r="G240" s="1141"/>
      <c r="H240" s="1145"/>
      <c r="I240" s="1145"/>
      <c r="J240" s="1145"/>
      <c r="K240" s="1145"/>
      <c r="L240" s="1145"/>
      <c r="M240" s="1145"/>
      <c r="N240" s="1145"/>
      <c r="O240" s="1145"/>
      <c r="P240" s="1145"/>
      <c r="Q240" s="1145"/>
      <c r="R240" s="1145"/>
      <c r="S240" s="1145"/>
      <c r="T240" s="1141"/>
      <c r="U240" s="1141"/>
      <c r="V240" s="1141"/>
      <c r="W240" s="1141"/>
      <c r="X240" s="1141"/>
      <c r="Y240" s="1141"/>
      <c r="Z240" s="1141"/>
      <c r="AA240" s="1141"/>
    </row>
    <row r="241" spans="1:27" ht="14.25" customHeight="1" x14ac:dyDescent="0.25">
      <c r="A241" s="1145"/>
      <c r="B241" s="207"/>
      <c r="C241" s="1145"/>
      <c r="D241" s="1145"/>
      <c r="E241" s="1141"/>
      <c r="F241" s="1141"/>
      <c r="G241" s="1141"/>
      <c r="H241" s="1145"/>
      <c r="I241" s="1145"/>
      <c r="J241" s="1145"/>
      <c r="K241" s="1145"/>
      <c r="L241" s="1145"/>
      <c r="M241" s="1145"/>
      <c r="N241" s="1145"/>
      <c r="O241" s="1145"/>
      <c r="P241" s="1145"/>
      <c r="Q241" s="1145"/>
      <c r="R241" s="1145"/>
      <c r="S241" s="1145"/>
      <c r="T241" s="1141"/>
      <c r="U241" s="1141"/>
      <c r="V241" s="1141"/>
      <c r="W241" s="1141"/>
      <c r="X241" s="1141"/>
      <c r="Y241" s="1141"/>
      <c r="Z241" s="1141"/>
      <c r="AA241" s="1141"/>
    </row>
    <row r="242" spans="1:27" ht="14.25" customHeight="1" x14ac:dyDescent="0.25">
      <c r="A242" s="1145"/>
      <c r="B242" s="207"/>
      <c r="C242" s="1145"/>
      <c r="D242" s="1145"/>
      <c r="E242" s="1141"/>
      <c r="F242" s="1141"/>
      <c r="G242" s="1141"/>
      <c r="H242" s="1145"/>
      <c r="I242" s="1145"/>
      <c r="J242" s="1145"/>
      <c r="K242" s="1145"/>
      <c r="L242" s="1145"/>
      <c r="M242" s="1145"/>
      <c r="N242" s="1145"/>
      <c r="O242" s="1145"/>
      <c r="P242" s="1145"/>
      <c r="Q242" s="1145"/>
      <c r="R242" s="1145"/>
      <c r="S242" s="1145"/>
      <c r="T242" s="1141"/>
      <c r="U242" s="1141"/>
      <c r="V242" s="1141"/>
      <c r="W242" s="1141"/>
      <c r="X242" s="1141"/>
      <c r="Y242" s="1141"/>
      <c r="Z242" s="1141"/>
      <c r="AA242" s="1141"/>
    </row>
    <row r="243" spans="1:27" ht="14.25" customHeight="1" x14ac:dyDescent="0.25">
      <c r="A243" s="1145"/>
      <c r="B243" s="207"/>
      <c r="C243" s="1145"/>
      <c r="D243" s="1145"/>
      <c r="E243" s="1141"/>
      <c r="F243" s="1141"/>
      <c r="G243" s="1141"/>
      <c r="H243" s="1145"/>
      <c r="I243" s="1145"/>
      <c r="J243" s="1145"/>
      <c r="K243" s="1145"/>
      <c r="L243" s="1145"/>
      <c r="M243" s="1145"/>
      <c r="N243" s="1145"/>
      <c r="O243" s="1145"/>
      <c r="P243" s="1145"/>
      <c r="Q243" s="1145"/>
      <c r="R243" s="1145"/>
      <c r="S243" s="1145"/>
      <c r="T243" s="1141"/>
      <c r="U243" s="1141"/>
      <c r="V243" s="1141"/>
      <c r="W243" s="1141"/>
      <c r="X243" s="1141"/>
      <c r="Y243" s="1141"/>
      <c r="Z243" s="1141"/>
      <c r="AA243" s="1141"/>
    </row>
    <row r="244" spans="1:27" ht="14.25" customHeight="1" x14ac:dyDescent="0.25">
      <c r="A244" s="1145"/>
      <c r="B244" s="207"/>
      <c r="C244" s="1145"/>
      <c r="D244" s="1145"/>
      <c r="E244" s="1141"/>
      <c r="F244" s="1141"/>
      <c r="G244" s="1141"/>
      <c r="H244" s="1145"/>
      <c r="I244" s="1145"/>
      <c r="J244" s="1145"/>
      <c r="K244" s="1145"/>
      <c r="L244" s="1145"/>
      <c r="M244" s="1145"/>
      <c r="N244" s="1145"/>
      <c r="O244" s="1145"/>
      <c r="P244" s="1145"/>
      <c r="Q244" s="1145"/>
      <c r="R244" s="1145"/>
      <c r="S244" s="1145"/>
      <c r="T244" s="1141"/>
      <c r="U244" s="1141"/>
      <c r="V244" s="1141"/>
      <c r="W244" s="1141"/>
      <c r="X244" s="1141"/>
      <c r="Y244" s="1141"/>
      <c r="Z244" s="1141"/>
      <c r="AA244" s="1141"/>
    </row>
    <row r="245" spans="1:27" ht="14.25" customHeight="1" x14ac:dyDescent="0.25">
      <c r="A245" s="1145"/>
      <c r="B245" s="207"/>
      <c r="C245" s="1145"/>
      <c r="D245" s="1145"/>
      <c r="E245" s="1141"/>
      <c r="F245" s="1141"/>
      <c r="G245" s="1141"/>
      <c r="H245" s="1145"/>
      <c r="I245" s="1145"/>
      <c r="J245" s="1145"/>
      <c r="K245" s="1145"/>
      <c r="L245" s="1145"/>
      <c r="M245" s="1145"/>
      <c r="N245" s="1145"/>
      <c r="O245" s="1145"/>
      <c r="P245" s="1145"/>
      <c r="Q245" s="1145"/>
      <c r="R245" s="1145"/>
      <c r="S245" s="1145"/>
      <c r="T245" s="1141"/>
      <c r="U245" s="1141"/>
      <c r="V245" s="1141"/>
      <c r="W245" s="1141"/>
      <c r="X245" s="1141"/>
      <c r="Y245" s="1141"/>
      <c r="Z245" s="1141"/>
      <c r="AA245" s="1141"/>
    </row>
    <row r="246" spans="1:27" ht="14.25" customHeight="1" x14ac:dyDescent="0.25">
      <c r="A246" s="1145"/>
      <c r="B246" s="207"/>
      <c r="C246" s="1145"/>
      <c r="D246" s="1145"/>
      <c r="E246" s="1141"/>
      <c r="F246" s="1141"/>
      <c r="G246" s="1141"/>
      <c r="H246" s="1145"/>
      <c r="I246" s="1145"/>
      <c r="J246" s="1145"/>
      <c r="K246" s="1145"/>
      <c r="L246" s="1145"/>
      <c r="M246" s="1145"/>
      <c r="N246" s="1145"/>
      <c r="O246" s="1145"/>
      <c r="P246" s="1145"/>
      <c r="Q246" s="1145"/>
      <c r="R246" s="1145"/>
      <c r="S246" s="1145"/>
      <c r="T246" s="1141"/>
      <c r="U246" s="1141"/>
      <c r="V246" s="1141"/>
      <c r="W246" s="1141"/>
      <c r="X246" s="1141"/>
      <c r="Y246" s="1141"/>
      <c r="Z246" s="1141"/>
      <c r="AA246" s="1141"/>
    </row>
    <row r="247" spans="1:27" ht="14.25" customHeight="1" x14ac:dyDescent="0.25">
      <c r="A247" s="1145"/>
      <c r="B247" s="207"/>
      <c r="C247" s="1145"/>
      <c r="D247" s="1145"/>
      <c r="E247" s="1141"/>
      <c r="F247" s="1141"/>
      <c r="G247" s="1141"/>
      <c r="H247" s="1145"/>
      <c r="I247" s="1145"/>
      <c r="J247" s="1145"/>
      <c r="K247" s="1145"/>
      <c r="L247" s="1145"/>
      <c r="M247" s="1145"/>
      <c r="N247" s="1145"/>
      <c r="O247" s="1145"/>
      <c r="P247" s="1145"/>
      <c r="Q247" s="1145"/>
      <c r="R247" s="1145"/>
      <c r="S247" s="1145"/>
      <c r="T247" s="1141"/>
      <c r="U247" s="1141"/>
      <c r="V247" s="1141"/>
      <c r="W247" s="1141"/>
      <c r="X247" s="1141"/>
      <c r="Y247" s="1141"/>
      <c r="Z247" s="1141"/>
      <c r="AA247" s="1141"/>
    </row>
    <row r="248" spans="1:27" ht="14.25" customHeight="1" x14ac:dyDescent="0.25">
      <c r="A248" s="1145"/>
      <c r="B248" s="207"/>
      <c r="C248" s="1145"/>
      <c r="D248" s="1145"/>
      <c r="E248" s="1141"/>
      <c r="F248" s="1141"/>
      <c r="G248" s="1141"/>
      <c r="H248" s="1145"/>
      <c r="I248" s="1145"/>
      <c r="J248" s="1145"/>
      <c r="K248" s="1145"/>
      <c r="L248" s="1145"/>
      <c r="M248" s="1145"/>
      <c r="N248" s="1145"/>
      <c r="O248" s="1145"/>
      <c r="P248" s="1145"/>
      <c r="Q248" s="1145"/>
      <c r="R248" s="1145"/>
      <c r="S248" s="1145"/>
      <c r="T248" s="1141"/>
      <c r="U248" s="1141"/>
      <c r="V248" s="1141"/>
      <c r="W248" s="1141"/>
      <c r="X248" s="1141"/>
      <c r="Y248" s="1141"/>
      <c r="Z248" s="1141"/>
      <c r="AA248" s="1141"/>
    </row>
    <row r="249" spans="1:27" ht="14.25" customHeight="1" x14ac:dyDescent="0.25">
      <c r="A249" s="1145"/>
      <c r="B249" s="207"/>
      <c r="C249" s="1145"/>
      <c r="D249" s="1145"/>
      <c r="E249" s="1141"/>
      <c r="F249" s="1141"/>
      <c r="G249" s="1141"/>
      <c r="H249" s="1145"/>
      <c r="I249" s="1145"/>
      <c r="J249" s="1145"/>
      <c r="K249" s="1145"/>
      <c r="L249" s="1145"/>
      <c r="M249" s="1145"/>
      <c r="N249" s="1145"/>
      <c r="O249" s="1145"/>
      <c r="P249" s="1145"/>
      <c r="Q249" s="1145"/>
      <c r="R249" s="1145"/>
      <c r="S249" s="1145"/>
      <c r="T249" s="1141"/>
      <c r="U249" s="1141"/>
      <c r="V249" s="1141"/>
      <c r="W249" s="1141"/>
      <c r="X249" s="1141"/>
      <c r="Y249" s="1141"/>
      <c r="Z249" s="1141"/>
      <c r="AA249" s="1141"/>
    </row>
    <row r="250" spans="1:27" ht="15.75" customHeight="1" x14ac:dyDescent="0.25"/>
    <row r="251" spans="1:27" ht="15.75" customHeight="1" x14ac:dyDescent="0.25"/>
    <row r="252" spans="1:27" ht="15.75" customHeight="1" x14ac:dyDescent="0.25"/>
    <row r="253" spans="1:27" ht="15.75" customHeight="1" x14ac:dyDescent="0.25"/>
    <row r="254" spans="1:27" ht="15.75" customHeight="1" x14ac:dyDescent="0.25"/>
    <row r="255" spans="1:27" ht="15.75" customHeight="1" x14ac:dyDescent="0.25"/>
    <row r="256" spans="1:27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</sheetData>
  <mergeCells count="8">
    <mergeCell ref="A7:A9"/>
    <mergeCell ref="B7:B9"/>
    <mergeCell ref="C7:G7"/>
    <mergeCell ref="C8:C9"/>
    <mergeCell ref="D8:D9"/>
    <mergeCell ref="E8:E9"/>
    <mergeCell ref="F8:F9"/>
    <mergeCell ref="G8:G9"/>
  </mergeCells>
  <printOptions horizontalCentered="1"/>
  <pageMargins left="0.19685039370078741" right="0.19685039370078741" top="0.17" bottom="0.38" header="0" footer="0"/>
  <pageSetup paperSize="9" scale="67" fitToHeight="0" orientation="portrait" r:id="rId1"/>
  <headerFooter>
    <oddFooter>&amp;LNAPOMENA: Broj osiguranja - broj ugovora (polica) po pojedinom riziku osiguranja; Broj šteta - broj konačno likvidiranih šteta&amp;R&amp;P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9A647-5542-4A08-A850-3E6087C13100}">
  <sheetPr>
    <tabColor theme="0" tint="-4.9989318521683403E-2"/>
    <pageSetUpPr fitToPage="1"/>
  </sheetPr>
  <dimension ref="A1:AC842"/>
  <sheetViews>
    <sheetView showGridLines="0" workbookViewId="0"/>
  </sheetViews>
  <sheetFormatPr defaultColWidth="14" defaultRowHeight="15" customHeight="1" x14ac:dyDescent="0.25"/>
  <cols>
    <col min="1" max="1" width="11.85546875" customWidth="1"/>
    <col min="2" max="2" width="44" customWidth="1"/>
    <col min="3" max="8" width="16.140625" customWidth="1"/>
    <col min="9" max="9" width="34.42578125" customWidth="1"/>
    <col min="10" max="16" width="6.7109375" customWidth="1"/>
    <col min="17" max="29" width="12.28515625" customWidth="1"/>
  </cols>
  <sheetData>
    <row r="1" spans="1:29" ht="12" customHeight="1" x14ac:dyDescent="0.25">
      <c r="A1" s="1170"/>
      <c r="B1" s="1171"/>
      <c r="C1" s="1171"/>
      <c r="D1" s="1171"/>
      <c r="E1" s="1171"/>
      <c r="F1" s="1172"/>
      <c r="G1" s="1172"/>
      <c r="H1" s="1172"/>
      <c r="I1" s="43" t="s">
        <v>654</v>
      </c>
      <c r="J1" s="1145"/>
      <c r="K1" s="1145"/>
      <c r="L1" s="1145"/>
      <c r="M1" s="1145"/>
      <c r="N1" s="1145"/>
      <c r="O1" s="1145"/>
      <c r="P1" s="1145"/>
      <c r="Q1" s="1172"/>
      <c r="R1" s="1172"/>
      <c r="S1" s="1172"/>
      <c r="T1" s="1172"/>
      <c r="U1" s="1172"/>
      <c r="V1" s="1172"/>
      <c r="W1" s="1172"/>
      <c r="X1" s="1172"/>
      <c r="Y1" s="1172"/>
      <c r="Z1" s="1172"/>
      <c r="AA1" s="1172"/>
      <c r="AB1" s="1172"/>
      <c r="AC1" s="1172"/>
    </row>
    <row r="2" spans="1:29" ht="12" customHeight="1" x14ac:dyDescent="0.25">
      <c r="A2" s="266" t="s">
        <v>169</v>
      </c>
      <c r="B2" s="1171"/>
      <c r="C2" s="1171"/>
      <c r="D2" s="1171"/>
      <c r="E2" s="1171"/>
      <c r="F2" s="1172"/>
      <c r="G2" s="1172"/>
      <c r="H2" s="1172"/>
      <c r="I2" s="1172"/>
      <c r="J2" s="1145"/>
      <c r="K2" s="1145"/>
      <c r="L2" s="1145"/>
      <c r="M2" s="1145"/>
      <c r="N2" s="1145"/>
      <c r="O2" s="1145"/>
      <c r="P2" s="1145"/>
      <c r="Q2" s="1172"/>
      <c r="R2" s="1172"/>
      <c r="S2" s="1172"/>
      <c r="T2" s="1172"/>
      <c r="U2" s="1172"/>
      <c r="V2" s="1172"/>
      <c r="W2" s="1172"/>
      <c r="X2" s="1172"/>
      <c r="Y2" s="1172"/>
      <c r="Z2" s="1172"/>
      <c r="AA2" s="1172"/>
      <c r="AB2" s="1172"/>
      <c r="AC2" s="1172"/>
    </row>
    <row r="3" spans="1:29" s="806" customFormat="1" ht="12" customHeight="1" x14ac:dyDescent="0.25">
      <c r="A3" s="266" t="s">
        <v>170</v>
      </c>
      <c r="B3" s="824"/>
      <c r="C3" s="824"/>
      <c r="D3" s="877"/>
      <c r="E3" s="877"/>
      <c r="F3" s="878"/>
      <c r="G3" s="879"/>
      <c r="H3" s="880"/>
      <c r="I3" s="825"/>
      <c r="J3" s="825"/>
      <c r="K3" s="825"/>
      <c r="L3" s="881"/>
    </row>
    <row r="4" spans="1:29" ht="12" customHeight="1" x14ac:dyDescent="0.25">
      <c r="A4" s="1146" t="s">
        <v>655</v>
      </c>
      <c r="B4" s="1148"/>
      <c r="C4" s="1148"/>
      <c r="D4" s="1148"/>
      <c r="E4" s="1148"/>
      <c r="F4" s="1172"/>
      <c r="G4" s="1172"/>
      <c r="H4" s="1172"/>
      <c r="I4" s="1172"/>
      <c r="J4" s="1145"/>
      <c r="K4" s="1145"/>
      <c r="L4" s="1145"/>
      <c r="M4" s="1145"/>
      <c r="N4" s="1145"/>
      <c r="O4" s="1145"/>
      <c r="P4" s="1145"/>
      <c r="Q4" s="1172"/>
      <c r="R4" s="1172"/>
      <c r="S4" s="1172"/>
      <c r="T4" s="1172"/>
      <c r="U4" s="1172"/>
      <c r="V4" s="1172"/>
      <c r="W4" s="1172"/>
      <c r="X4" s="1172"/>
      <c r="Y4" s="1172"/>
      <c r="Z4" s="1172"/>
      <c r="AA4" s="1172"/>
      <c r="AB4" s="1172"/>
      <c r="AC4" s="1172"/>
    </row>
    <row r="5" spans="1:29" ht="12" customHeight="1" x14ac:dyDescent="0.25">
      <c r="A5" s="1149" t="s">
        <v>594</v>
      </c>
      <c r="B5" s="1150"/>
      <c r="C5" s="1150"/>
      <c r="D5" s="1150"/>
      <c r="E5" s="1150"/>
      <c r="F5" s="1172"/>
      <c r="G5" s="1172"/>
      <c r="H5" s="1172"/>
      <c r="I5" s="1172"/>
      <c r="J5" s="1145"/>
      <c r="K5" s="1145"/>
      <c r="L5" s="1145"/>
      <c r="M5" s="1145"/>
      <c r="N5" s="1145"/>
      <c r="O5" s="1145"/>
      <c r="P5" s="1145"/>
      <c r="Q5" s="1172"/>
      <c r="R5" s="1172"/>
      <c r="S5" s="1172"/>
      <c r="T5" s="1172"/>
      <c r="U5" s="1172"/>
      <c r="V5" s="1172"/>
      <c r="W5" s="1172"/>
      <c r="X5" s="1172"/>
      <c r="Y5" s="1172"/>
      <c r="Z5" s="1172"/>
      <c r="AA5" s="1172"/>
      <c r="AB5" s="1172"/>
      <c r="AC5" s="1172"/>
    </row>
    <row r="6" spans="1:29" ht="12" customHeight="1" x14ac:dyDescent="0.25">
      <c r="A6" s="1170"/>
      <c r="B6" s="1173"/>
      <c r="C6" s="1174"/>
      <c r="D6" s="1174"/>
      <c r="E6" s="1175"/>
      <c r="F6" s="1176"/>
      <c r="G6" s="1176"/>
      <c r="H6" s="1176"/>
      <c r="I6" s="1176" t="s">
        <v>3</v>
      </c>
      <c r="J6" s="1177"/>
      <c r="K6" s="1177"/>
      <c r="L6" s="1177"/>
      <c r="M6" s="1177"/>
      <c r="N6" s="1177"/>
      <c r="O6" s="1177"/>
      <c r="P6" s="1177"/>
      <c r="Q6" s="1172"/>
      <c r="R6" s="1172"/>
      <c r="S6" s="1172"/>
      <c r="T6" s="1172"/>
      <c r="U6" s="1172"/>
      <c r="V6" s="1172"/>
      <c r="W6" s="1172"/>
      <c r="X6" s="1172"/>
      <c r="Y6" s="1172"/>
      <c r="Z6" s="1172"/>
      <c r="AA6" s="1172"/>
      <c r="AB6" s="1172"/>
      <c r="AC6" s="1172"/>
    </row>
    <row r="7" spans="1:29" ht="15.75" customHeight="1" x14ac:dyDescent="0.25">
      <c r="A7" s="1152" t="s">
        <v>4</v>
      </c>
      <c r="B7" s="1178" t="s">
        <v>656</v>
      </c>
      <c r="C7" s="1153" t="s">
        <v>657</v>
      </c>
      <c r="D7" s="1094"/>
      <c r="E7" s="1094"/>
      <c r="F7" s="1153" t="s">
        <v>658</v>
      </c>
      <c r="G7" s="1094"/>
      <c r="H7" s="1094"/>
      <c r="I7" s="1179" t="s">
        <v>659</v>
      </c>
      <c r="J7" s="1145"/>
      <c r="K7" s="1145"/>
      <c r="L7" s="1145"/>
      <c r="M7" s="1145"/>
      <c r="N7" s="1145"/>
      <c r="O7" s="1145"/>
      <c r="P7" s="1145"/>
      <c r="Q7" s="1172"/>
      <c r="R7" s="1172"/>
      <c r="S7" s="1172"/>
      <c r="T7" s="1172"/>
      <c r="U7" s="1172"/>
      <c r="V7" s="1172"/>
      <c r="W7" s="1172"/>
      <c r="X7" s="1172"/>
      <c r="Y7" s="1172"/>
      <c r="Z7" s="1172"/>
      <c r="AA7" s="1172"/>
      <c r="AB7" s="1172"/>
      <c r="AC7" s="1172"/>
    </row>
    <row r="8" spans="1:29" ht="15.75" customHeight="1" x14ac:dyDescent="0.25">
      <c r="A8" s="1090"/>
      <c r="B8" s="1092"/>
      <c r="C8" s="1154" t="s">
        <v>660</v>
      </c>
      <c r="D8" s="1180" t="s">
        <v>661</v>
      </c>
      <c r="E8" s="1155" t="s">
        <v>531</v>
      </c>
      <c r="F8" s="1154" t="s">
        <v>660</v>
      </c>
      <c r="G8" s="1180" t="s">
        <v>661</v>
      </c>
      <c r="H8" s="1155" t="s">
        <v>531</v>
      </c>
      <c r="I8" s="1181" t="s">
        <v>662</v>
      </c>
      <c r="J8" s="1145"/>
      <c r="K8" s="1145"/>
      <c r="L8" s="1145"/>
      <c r="M8" s="1145"/>
      <c r="N8" s="1145"/>
      <c r="O8" s="1145"/>
      <c r="P8" s="1145"/>
      <c r="Q8" s="1172"/>
      <c r="R8" s="1172"/>
      <c r="S8" s="1172"/>
      <c r="T8" s="1172"/>
      <c r="U8" s="1172"/>
      <c r="V8" s="1172"/>
      <c r="W8" s="1172"/>
      <c r="X8" s="1172"/>
      <c r="Y8" s="1172"/>
      <c r="Z8" s="1172"/>
      <c r="AA8" s="1172"/>
      <c r="AB8" s="1172"/>
      <c r="AC8" s="1172"/>
    </row>
    <row r="9" spans="1:29" ht="23.45" customHeight="1" x14ac:dyDescent="0.25">
      <c r="A9" s="1091"/>
      <c r="B9" s="1093"/>
      <c r="C9" s="1095"/>
      <c r="D9" s="1096"/>
      <c r="E9" s="1097"/>
      <c r="F9" s="1095"/>
      <c r="G9" s="1096"/>
      <c r="H9" s="1097"/>
      <c r="I9" s="1089"/>
      <c r="J9" s="1145"/>
      <c r="K9" s="1145"/>
      <c r="L9" s="1145"/>
      <c r="M9" s="1145"/>
      <c r="N9" s="1145"/>
      <c r="O9" s="1145"/>
      <c r="P9" s="1145"/>
      <c r="Q9" s="1172"/>
      <c r="R9" s="1172"/>
      <c r="S9" s="1172"/>
      <c r="T9" s="1172"/>
      <c r="U9" s="1172"/>
      <c r="V9" s="1172"/>
      <c r="W9" s="1172"/>
      <c r="X9" s="1172"/>
      <c r="Y9" s="1172"/>
      <c r="Z9" s="1172"/>
      <c r="AA9" s="1172"/>
      <c r="AB9" s="1172"/>
      <c r="AC9" s="1172"/>
    </row>
    <row r="10" spans="1:29" ht="9.75" customHeight="1" x14ac:dyDescent="0.25">
      <c r="A10" s="1156" t="s">
        <v>30</v>
      </c>
      <c r="B10" s="1182">
        <v>2</v>
      </c>
      <c r="C10" s="1157">
        <v>3</v>
      </c>
      <c r="D10" s="1183">
        <v>4</v>
      </c>
      <c r="E10" s="1159">
        <v>5</v>
      </c>
      <c r="F10" s="1157">
        <v>6</v>
      </c>
      <c r="G10" s="1183">
        <v>7</v>
      </c>
      <c r="H10" s="1159">
        <v>8</v>
      </c>
      <c r="I10" s="1184">
        <v>9</v>
      </c>
      <c r="J10" s="1160"/>
      <c r="K10" s="1160"/>
      <c r="L10" s="1160"/>
      <c r="M10" s="1160"/>
      <c r="N10" s="1160"/>
      <c r="O10" s="1160"/>
      <c r="P10" s="1160"/>
      <c r="Q10" s="1172"/>
      <c r="R10" s="1172"/>
      <c r="S10" s="1172"/>
      <c r="T10" s="1172"/>
      <c r="U10" s="1172"/>
      <c r="V10" s="1172"/>
      <c r="W10" s="1172"/>
      <c r="X10" s="1172"/>
      <c r="Y10" s="1172"/>
      <c r="Z10" s="1172"/>
      <c r="AA10" s="1172"/>
      <c r="AB10" s="1172"/>
      <c r="AC10" s="1172"/>
    </row>
    <row r="11" spans="1:29" ht="24.75" customHeight="1" x14ac:dyDescent="0.25">
      <c r="A11" s="1161" t="s">
        <v>30</v>
      </c>
      <c r="B11" s="1185" t="s">
        <v>602</v>
      </c>
      <c r="C11" s="1186"/>
      <c r="D11" s="1186"/>
      <c r="E11" s="1186"/>
      <c r="F11" s="1186"/>
      <c r="G11" s="1186"/>
      <c r="H11" s="1186"/>
      <c r="I11" s="1186"/>
      <c r="J11" s="1145"/>
      <c r="K11" s="1145"/>
      <c r="L11" s="1145"/>
      <c r="M11" s="1145"/>
      <c r="N11" s="1145"/>
      <c r="O11" s="1145"/>
      <c r="P11" s="1145"/>
      <c r="Q11" s="1172"/>
      <c r="R11" s="1172"/>
      <c r="S11" s="1172"/>
      <c r="T11" s="1172"/>
      <c r="U11" s="1172"/>
      <c r="V11" s="1172"/>
      <c r="W11" s="1172"/>
      <c r="X11" s="1172"/>
      <c r="Y11" s="1172"/>
      <c r="Z11" s="1172"/>
      <c r="AA11" s="1172"/>
      <c r="AB11" s="1172"/>
      <c r="AC11" s="1172"/>
    </row>
    <row r="12" spans="1:29" ht="24.75" customHeight="1" x14ac:dyDescent="0.25">
      <c r="A12" s="1163" t="s">
        <v>468</v>
      </c>
      <c r="B12" s="1187" t="s">
        <v>603</v>
      </c>
      <c r="C12" s="1162"/>
      <c r="D12" s="1162"/>
      <c r="E12" s="1162"/>
      <c r="F12" s="1162"/>
      <c r="G12" s="1162"/>
      <c r="H12" s="1162"/>
      <c r="I12" s="1162"/>
      <c r="J12" s="1145"/>
      <c r="K12" s="1145"/>
      <c r="L12" s="1145"/>
      <c r="M12" s="1145"/>
      <c r="N12" s="1145"/>
      <c r="O12" s="1145"/>
      <c r="P12" s="1145"/>
      <c r="Q12" s="1172"/>
      <c r="R12" s="1172"/>
      <c r="S12" s="1172"/>
      <c r="T12" s="1172"/>
      <c r="U12" s="1172"/>
      <c r="V12" s="1172"/>
      <c r="W12" s="1172"/>
      <c r="X12" s="1172"/>
      <c r="Y12" s="1172"/>
      <c r="Z12" s="1172"/>
      <c r="AA12" s="1172"/>
      <c r="AB12" s="1172"/>
      <c r="AC12" s="1172"/>
    </row>
    <row r="13" spans="1:29" ht="24.75" customHeight="1" x14ac:dyDescent="0.25">
      <c r="A13" s="1166" t="s">
        <v>604</v>
      </c>
      <c r="B13" s="1188" t="s">
        <v>605</v>
      </c>
      <c r="C13" s="1162"/>
      <c r="D13" s="1162"/>
      <c r="E13" s="1165"/>
      <c r="F13" s="1162"/>
      <c r="G13" s="1162"/>
      <c r="H13" s="1165"/>
      <c r="I13" s="1162"/>
      <c r="J13" s="1145"/>
      <c r="K13" s="1145"/>
      <c r="L13" s="1145"/>
      <c r="M13" s="1145"/>
      <c r="N13" s="1145"/>
      <c r="O13" s="1145"/>
      <c r="P13" s="1145"/>
      <c r="Q13" s="1172"/>
      <c r="R13" s="1172"/>
      <c r="S13" s="1172"/>
      <c r="T13" s="1172"/>
      <c r="U13" s="1172"/>
      <c r="V13" s="1172"/>
      <c r="W13" s="1172"/>
      <c r="X13" s="1172"/>
      <c r="Y13" s="1172"/>
      <c r="Z13" s="1172"/>
      <c r="AA13" s="1172"/>
      <c r="AB13" s="1172"/>
      <c r="AC13" s="1172"/>
    </row>
    <row r="14" spans="1:29" ht="27.75" customHeight="1" x14ac:dyDescent="0.25">
      <c r="A14" s="1166" t="s">
        <v>606</v>
      </c>
      <c r="B14" s="1188" t="s">
        <v>607</v>
      </c>
      <c r="C14" s="1162"/>
      <c r="D14" s="1162"/>
      <c r="E14" s="1162"/>
      <c r="F14" s="1162"/>
      <c r="G14" s="1162"/>
      <c r="H14" s="1162"/>
      <c r="I14" s="1162"/>
      <c r="J14" s="1145"/>
      <c r="K14" s="1145"/>
      <c r="L14" s="1145"/>
      <c r="M14" s="1145"/>
      <c r="N14" s="1145"/>
      <c r="O14" s="1145"/>
      <c r="P14" s="1145"/>
      <c r="Q14" s="1172"/>
      <c r="R14" s="1172"/>
      <c r="S14" s="1172"/>
      <c r="T14" s="1172"/>
      <c r="U14" s="1172"/>
      <c r="V14" s="1172"/>
      <c r="W14" s="1172"/>
      <c r="X14" s="1172"/>
      <c r="Y14" s="1172"/>
      <c r="Z14" s="1172"/>
      <c r="AA14" s="1172"/>
      <c r="AB14" s="1172"/>
      <c r="AC14" s="1172"/>
    </row>
    <row r="15" spans="1:29" ht="29.25" customHeight="1" x14ac:dyDescent="0.25">
      <c r="A15" s="1166" t="s">
        <v>608</v>
      </c>
      <c r="B15" s="1188" t="s">
        <v>609</v>
      </c>
      <c r="C15" s="1162"/>
      <c r="D15" s="1162"/>
      <c r="E15" s="1165"/>
      <c r="F15" s="1162"/>
      <c r="G15" s="1162"/>
      <c r="H15" s="1165"/>
      <c r="I15" s="1162"/>
      <c r="J15" s="1145"/>
      <c r="K15" s="1145"/>
      <c r="L15" s="1145"/>
      <c r="M15" s="1145"/>
      <c r="N15" s="1145"/>
      <c r="O15" s="1145"/>
      <c r="P15" s="1145"/>
      <c r="Q15" s="1172"/>
      <c r="R15" s="1172"/>
      <c r="S15" s="1172"/>
      <c r="T15" s="1172"/>
      <c r="U15" s="1172"/>
      <c r="V15" s="1172"/>
      <c r="W15" s="1172"/>
      <c r="X15" s="1172"/>
      <c r="Y15" s="1172"/>
      <c r="Z15" s="1172"/>
      <c r="AA15" s="1172"/>
      <c r="AB15" s="1172"/>
      <c r="AC15" s="1172"/>
    </row>
    <row r="16" spans="1:29" ht="29.25" customHeight="1" x14ac:dyDescent="0.25">
      <c r="A16" s="1166" t="s">
        <v>610</v>
      </c>
      <c r="B16" s="1188" t="s">
        <v>611</v>
      </c>
      <c r="C16" s="1162"/>
      <c r="D16" s="1162"/>
      <c r="E16" s="1162"/>
      <c r="F16" s="1162"/>
      <c r="G16" s="1162"/>
      <c r="H16" s="1162"/>
      <c r="I16" s="1162"/>
      <c r="J16" s="1145"/>
      <c r="K16" s="1145"/>
      <c r="L16" s="1145"/>
      <c r="M16" s="1145"/>
      <c r="N16" s="1145"/>
      <c r="O16" s="1145"/>
      <c r="P16" s="1145"/>
      <c r="Q16" s="1172"/>
      <c r="R16" s="1172"/>
      <c r="S16" s="1172"/>
      <c r="T16" s="1172"/>
      <c r="U16" s="1172"/>
      <c r="V16" s="1172"/>
      <c r="W16" s="1172"/>
      <c r="X16" s="1172"/>
      <c r="Y16" s="1172"/>
      <c r="Z16" s="1172"/>
      <c r="AA16" s="1172"/>
      <c r="AB16" s="1172"/>
      <c r="AC16" s="1172"/>
    </row>
    <row r="17" spans="1:29" ht="29.25" customHeight="1" x14ac:dyDescent="0.25">
      <c r="A17" s="1166" t="s">
        <v>612</v>
      </c>
      <c r="B17" s="1188" t="s">
        <v>613</v>
      </c>
      <c r="C17" s="1162"/>
      <c r="D17" s="1162"/>
      <c r="E17" s="1162"/>
      <c r="F17" s="1162"/>
      <c r="G17" s="1162"/>
      <c r="H17" s="1162"/>
      <c r="I17" s="1162"/>
      <c r="J17" s="1145"/>
      <c r="K17" s="1145"/>
      <c r="L17" s="1145"/>
      <c r="M17" s="1145"/>
      <c r="N17" s="1145"/>
      <c r="O17" s="1145"/>
      <c r="P17" s="1145"/>
      <c r="Q17" s="1172"/>
      <c r="R17" s="1172"/>
      <c r="S17" s="1172"/>
      <c r="T17" s="1172"/>
      <c r="U17" s="1172"/>
      <c r="V17" s="1172"/>
      <c r="W17" s="1172"/>
      <c r="X17" s="1172"/>
      <c r="Y17" s="1172"/>
      <c r="Z17" s="1172"/>
      <c r="AA17" s="1172"/>
      <c r="AB17" s="1172"/>
      <c r="AC17" s="1172"/>
    </row>
    <row r="18" spans="1:29" ht="24.75" customHeight="1" x14ac:dyDescent="0.25">
      <c r="A18" s="1166" t="s">
        <v>614</v>
      </c>
      <c r="B18" s="1188" t="s">
        <v>615</v>
      </c>
      <c r="C18" s="1162"/>
      <c r="D18" s="1162"/>
      <c r="E18" s="1162"/>
      <c r="F18" s="1162"/>
      <c r="G18" s="1162"/>
      <c r="H18" s="1162"/>
      <c r="I18" s="1162"/>
      <c r="J18" s="1145"/>
      <c r="K18" s="1145"/>
      <c r="L18" s="1145"/>
      <c r="M18" s="1145"/>
      <c r="N18" s="1145"/>
      <c r="O18" s="1145"/>
      <c r="P18" s="1145"/>
      <c r="Q18" s="1172"/>
      <c r="R18" s="1172"/>
      <c r="S18" s="1172"/>
      <c r="T18" s="1172"/>
      <c r="U18" s="1172"/>
      <c r="V18" s="1172"/>
      <c r="W18" s="1172"/>
      <c r="X18" s="1172"/>
      <c r="Y18" s="1172"/>
      <c r="Z18" s="1172"/>
      <c r="AA18" s="1172"/>
      <c r="AB18" s="1172"/>
      <c r="AC18" s="1172"/>
    </row>
    <row r="19" spans="1:29" ht="27" customHeight="1" x14ac:dyDescent="0.25">
      <c r="A19" s="1163" t="s">
        <v>471</v>
      </c>
      <c r="B19" s="1187" t="s">
        <v>616</v>
      </c>
      <c r="C19" s="1162"/>
      <c r="D19" s="1165"/>
      <c r="E19" s="1162"/>
      <c r="F19" s="1162"/>
      <c r="G19" s="1165"/>
      <c r="H19" s="1162"/>
      <c r="I19" s="1162"/>
      <c r="J19" s="1145"/>
      <c r="K19" s="1145"/>
      <c r="L19" s="1145"/>
      <c r="M19" s="1145"/>
      <c r="N19" s="1145"/>
      <c r="O19" s="1145"/>
      <c r="P19" s="1145"/>
      <c r="Q19" s="1172"/>
      <c r="R19" s="1172"/>
      <c r="S19" s="1172"/>
      <c r="T19" s="1172"/>
      <c r="U19" s="1172"/>
      <c r="V19" s="1172"/>
      <c r="W19" s="1172"/>
      <c r="X19" s="1172"/>
      <c r="Y19" s="1172"/>
      <c r="Z19" s="1172"/>
      <c r="AA19" s="1172"/>
      <c r="AB19" s="1172"/>
      <c r="AC19" s="1172"/>
    </row>
    <row r="20" spans="1:29" ht="24.75" customHeight="1" x14ac:dyDescent="0.25">
      <c r="A20" s="1166" t="s">
        <v>617</v>
      </c>
      <c r="B20" s="1188" t="s">
        <v>605</v>
      </c>
      <c r="C20" s="1162">
        <v>0</v>
      </c>
      <c r="D20" s="1165"/>
      <c r="E20" s="1165"/>
      <c r="F20" s="1162">
        <v>0</v>
      </c>
      <c r="G20" s="1165"/>
      <c r="H20" s="1165"/>
      <c r="I20" s="1162">
        <v>0</v>
      </c>
      <c r="J20" s="1145"/>
      <c r="K20" s="1145"/>
      <c r="L20" s="1145"/>
      <c r="M20" s="1145"/>
      <c r="N20" s="1145"/>
      <c r="O20" s="1145"/>
      <c r="P20" s="1145"/>
      <c r="Q20" s="1172"/>
      <c r="R20" s="1172"/>
      <c r="S20" s="1172"/>
      <c r="T20" s="1172"/>
      <c r="U20" s="1172"/>
      <c r="V20" s="1172"/>
      <c r="W20" s="1172"/>
      <c r="X20" s="1172"/>
      <c r="Y20" s="1172"/>
      <c r="Z20" s="1172"/>
      <c r="AA20" s="1172"/>
      <c r="AB20" s="1172"/>
      <c r="AC20" s="1172"/>
    </row>
    <row r="21" spans="1:29" ht="24.75" customHeight="1" x14ac:dyDescent="0.25">
      <c r="A21" s="1166" t="s">
        <v>618</v>
      </c>
      <c r="B21" s="1188" t="s">
        <v>607</v>
      </c>
      <c r="C21" s="1162">
        <v>0</v>
      </c>
      <c r="D21" s="1165"/>
      <c r="E21" s="1162">
        <v>0</v>
      </c>
      <c r="F21" s="1162">
        <v>0</v>
      </c>
      <c r="G21" s="1165"/>
      <c r="H21" s="1162">
        <v>0</v>
      </c>
      <c r="I21" s="1162">
        <v>0</v>
      </c>
      <c r="J21" s="1145"/>
      <c r="K21" s="1145"/>
      <c r="L21" s="1145"/>
      <c r="M21" s="1145"/>
      <c r="N21" s="1145"/>
      <c r="O21" s="1145"/>
      <c r="P21" s="1145"/>
      <c r="Q21" s="1172"/>
      <c r="R21" s="1172"/>
      <c r="S21" s="1172"/>
      <c r="T21" s="1172"/>
      <c r="U21" s="1172"/>
      <c r="V21" s="1172"/>
      <c r="W21" s="1172"/>
      <c r="X21" s="1172"/>
      <c r="Y21" s="1172"/>
      <c r="Z21" s="1172"/>
      <c r="AA21" s="1172"/>
      <c r="AB21" s="1172"/>
      <c r="AC21" s="1172"/>
    </row>
    <row r="22" spans="1:29" ht="24.75" customHeight="1" x14ac:dyDescent="0.25">
      <c r="A22" s="1166" t="s">
        <v>619</v>
      </c>
      <c r="B22" s="1188" t="s">
        <v>609</v>
      </c>
      <c r="C22" s="1162">
        <v>0</v>
      </c>
      <c r="D22" s="1165"/>
      <c r="E22" s="1165"/>
      <c r="F22" s="1162">
        <v>0</v>
      </c>
      <c r="G22" s="1165"/>
      <c r="H22" s="1165"/>
      <c r="I22" s="1162">
        <v>0</v>
      </c>
      <c r="J22" s="1145"/>
      <c r="K22" s="1145"/>
      <c r="L22" s="1145"/>
      <c r="M22" s="1145"/>
      <c r="N22" s="1145"/>
      <c r="O22" s="1145"/>
      <c r="P22" s="1145"/>
      <c r="Q22" s="1172"/>
      <c r="R22" s="1172"/>
      <c r="S22" s="1172"/>
      <c r="T22" s="1172"/>
      <c r="U22" s="1172"/>
      <c r="V22" s="1172"/>
      <c r="W22" s="1172"/>
      <c r="X22" s="1172"/>
      <c r="Y22" s="1172"/>
      <c r="Z22" s="1172"/>
      <c r="AA22" s="1172"/>
      <c r="AB22" s="1172"/>
      <c r="AC22" s="1172"/>
    </row>
    <row r="23" spans="1:29" ht="24.75" customHeight="1" x14ac:dyDescent="0.25">
      <c r="A23" s="1166" t="s">
        <v>620</v>
      </c>
      <c r="B23" s="1188" t="s">
        <v>611</v>
      </c>
      <c r="C23" s="1162"/>
      <c r="D23" s="1165"/>
      <c r="E23" s="1162"/>
      <c r="F23" s="1162"/>
      <c r="G23" s="1165"/>
      <c r="H23" s="1162"/>
      <c r="I23" s="1162"/>
      <c r="J23" s="1145"/>
      <c r="K23" s="1145"/>
      <c r="L23" s="1145"/>
      <c r="M23" s="1145"/>
      <c r="N23" s="1145"/>
      <c r="O23" s="1145"/>
      <c r="P23" s="1145"/>
      <c r="Q23" s="1172"/>
      <c r="R23" s="1172"/>
      <c r="S23" s="1172"/>
      <c r="T23" s="1172"/>
      <c r="U23" s="1172"/>
      <c r="V23" s="1172"/>
      <c r="W23" s="1172"/>
      <c r="X23" s="1172"/>
      <c r="Y23" s="1172"/>
      <c r="Z23" s="1172"/>
      <c r="AA23" s="1172"/>
      <c r="AB23" s="1172"/>
      <c r="AC23" s="1172"/>
    </row>
    <row r="24" spans="1:29" ht="24.75" customHeight="1" x14ac:dyDescent="0.25">
      <c r="A24" s="1166" t="s">
        <v>621</v>
      </c>
      <c r="B24" s="1188" t="s">
        <v>622</v>
      </c>
      <c r="C24" s="1162"/>
      <c r="D24" s="1165"/>
      <c r="E24" s="1162"/>
      <c r="F24" s="1162"/>
      <c r="G24" s="1165"/>
      <c r="H24" s="1162"/>
      <c r="I24" s="1162"/>
      <c r="J24" s="1145"/>
      <c r="K24" s="1145"/>
      <c r="L24" s="1145"/>
      <c r="M24" s="1145"/>
      <c r="N24" s="1145"/>
      <c r="O24" s="1145"/>
      <c r="P24" s="1145"/>
      <c r="Q24" s="1172"/>
      <c r="R24" s="1172"/>
      <c r="S24" s="1172"/>
      <c r="T24" s="1172"/>
      <c r="U24" s="1172"/>
      <c r="V24" s="1172"/>
      <c r="W24" s="1172"/>
      <c r="X24" s="1172"/>
      <c r="Y24" s="1172"/>
      <c r="Z24" s="1172"/>
      <c r="AA24" s="1172"/>
      <c r="AB24" s="1172"/>
      <c r="AC24" s="1172"/>
    </row>
    <row r="25" spans="1:29" ht="24.75" customHeight="1" x14ac:dyDescent="0.25">
      <c r="A25" s="1163" t="s">
        <v>474</v>
      </c>
      <c r="B25" s="1187" t="s">
        <v>623</v>
      </c>
      <c r="C25" s="1162"/>
      <c r="D25" s="1165"/>
      <c r="E25" s="1162"/>
      <c r="F25" s="1162"/>
      <c r="G25" s="1165"/>
      <c r="H25" s="1162"/>
      <c r="I25" s="1162"/>
      <c r="J25" s="1145"/>
      <c r="K25" s="1145"/>
      <c r="L25" s="1145"/>
      <c r="M25" s="1145"/>
      <c r="N25" s="1145"/>
      <c r="O25" s="1145"/>
      <c r="P25" s="1145"/>
      <c r="Q25" s="1172"/>
      <c r="R25" s="1172"/>
      <c r="S25" s="1172"/>
      <c r="T25" s="1172"/>
      <c r="U25" s="1172"/>
      <c r="V25" s="1172"/>
      <c r="W25" s="1172"/>
      <c r="X25" s="1172"/>
      <c r="Y25" s="1172"/>
      <c r="Z25" s="1172"/>
      <c r="AA25" s="1172"/>
      <c r="AB25" s="1172"/>
      <c r="AC25" s="1172"/>
    </row>
    <row r="26" spans="1:29" ht="24.75" customHeight="1" x14ac:dyDescent="0.25">
      <c r="A26" s="1166" t="s">
        <v>624</v>
      </c>
      <c r="B26" s="1188" t="s">
        <v>605</v>
      </c>
      <c r="C26" s="1162"/>
      <c r="D26" s="1165"/>
      <c r="E26" s="1165"/>
      <c r="F26" s="1162"/>
      <c r="G26" s="1165"/>
      <c r="H26" s="1165"/>
      <c r="I26" s="1162"/>
      <c r="J26" s="1145"/>
      <c r="K26" s="1145"/>
      <c r="L26" s="1145"/>
      <c r="M26" s="1145"/>
      <c r="N26" s="1145"/>
      <c r="O26" s="1145"/>
      <c r="P26" s="1145"/>
      <c r="Q26" s="1172"/>
      <c r="R26" s="1172"/>
      <c r="S26" s="1172"/>
      <c r="T26" s="1172"/>
      <c r="U26" s="1172"/>
      <c r="V26" s="1172"/>
      <c r="W26" s="1172"/>
      <c r="X26" s="1172"/>
      <c r="Y26" s="1172"/>
      <c r="Z26" s="1172"/>
      <c r="AA26" s="1172"/>
      <c r="AB26" s="1172"/>
      <c r="AC26" s="1172"/>
    </row>
    <row r="27" spans="1:29" ht="24.75" customHeight="1" x14ac:dyDescent="0.25">
      <c r="A27" s="1166" t="s">
        <v>625</v>
      </c>
      <c r="B27" s="1188" t="s">
        <v>607</v>
      </c>
      <c r="C27" s="1162"/>
      <c r="D27" s="1165"/>
      <c r="E27" s="1162"/>
      <c r="F27" s="1162"/>
      <c r="G27" s="1165"/>
      <c r="H27" s="1162"/>
      <c r="I27" s="1162"/>
      <c r="J27" s="1145"/>
      <c r="K27" s="1145"/>
      <c r="L27" s="1145"/>
      <c r="M27" s="1145"/>
      <c r="N27" s="1145"/>
      <c r="O27" s="1145"/>
      <c r="P27" s="1145"/>
      <c r="Q27" s="1172"/>
      <c r="R27" s="1172"/>
      <c r="S27" s="1172"/>
      <c r="T27" s="1172"/>
      <c r="U27" s="1172"/>
      <c r="V27" s="1172"/>
      <c r="W27" s="1172"/>
      <c r="X27" s="1172"/>
      <c r="Y27" s="1172"/>
      <c r="Z27" s="1172"/>
      <c r="AA27" s="1172"/>
      <c r="AB27" s="1172"/>
      <c r="AC27" s="1172"/>
    </row>
    <row r="28" spans="1:29" ht="24.75" customHeight="1" x14ac:dyDescent="0.25">
      <c r="A28" s="1166" t="s">
        <v>626</v>
      </c>
      <c r="B28" s="1188" t="s">
        <v>627</v>
      </c>
      <c r="C28" s="1162"/>
      <c r="D28" s="1165"/>
      <c r="E28" s="1162"/>
      <c r="F28" s="1162"/>
      <c r="G28" s="1165"/>
      <c r="H28" s="1162"/>
      <c r="I28" s="1162"/>
      <c r="J28" s="1145"/>
      <c r="K28" s="1145"/>
      <c r="L28" s="1145"/>
      <c r="M28" s="1145"/>
      <c r="N28" s="1145"/>
      <c r="O28" s="1145"/>
      <c r="P28" s="1145"/>
      <c r="Q28" s="1172"/>
      <c r="R28" s="1172"/>
      <c r="S28" s="1172"/>
      <c r="T28" s="1172"/>
      <c r="U28" s="1172"/>
      <c r="V28" s="1172"/>
      <c r="W28" s="1172"/>
      <c r="X28" s="1172"/>
      <c r="Y28" s="1172"/>
      <c r="Z28" s="1172"/>
      <c r="AA28" s="1172"/>
      <c r="AB28" s="1172"/>
      <c r="AC28" s="1172"/>
    </row>
    <row r="29" spans="1:29" ht="24.75" customHeight="1" x14ac:dyDescent="0.25">
      <c r="A29" s="1161" t="s">
        <v>32</v>
      </c>
      <c r="B29" s="1185" t="s">
        <v>629</v>
      </c>
      <c r="C29" s="1162"/>
      <c r="D29" s="1162"/>
      <c r="E29" s="1162"/>
      <c r="F29" s="1162"/>
      <c r="G29" s="1162"/>
      <c r="H29" s="1162"/>
      <c r="I29" s="1162"/>
      <c r="J29" s="1145"/>
      <c r="K29" s="1145"/>
      <c r="L29" s="1145"/>
      <c r="M29" s="1145"/>
      <c r="N29" s="1145"/>
      <c r="O29" s="1145"/>
      <c r="P29" s="1145"/>
      <c r="Q29" s="1172"/>
      <c r="R29" s="1172"/>
      <c r="S29" s="1172"/>
      <c r="T29" s="1172"/>
      <c r="U29" s="1172"/>
      <c r="V29" s="1172"/>
      <c r="W29" s="1172"/>
      <c r="X29" s="1172"/>
      <c r="Y29" s="1172"/>
      <c r="Z29" s="1172"/>
      <c r="AA29" s="1172"/>
      <c r="AB29" s="1172"/>
      <c r="AC29" s="1172"/>
    </row>
    <row r="30" spans="1:29" ht="24.75" customHeight="1" x14ac:dyDescent="0.25">
      <c r="A30" s="1166" t="s">
        <v>630</v>
      </c>
      <c r="B30" s="1188" t="s">
        <v>663</v>
      </c>
      <c r="C30" s="1162"/>
      <c r="D30" s="1162"/>
      <c r="E30" s="1165"/>
      <c r="F30" s="1162"/>
      <c r="G30" s="1162"/>
      <c r="H30" s="1165"/>
      <c r="I30" s="1162"/>
      <c r="J30" s="1145"/>
      <c r="K30" s="1145"/>
      <c r="L30" s="1145"/>
      <c r="M30" s="1145"/>
      <c r="N30" s="1145"/>
      <c r="O30" s="1145"/>
      <c r="P30" s="1145"/>
      <c r="Q30" s="1172"/>
      <c r="R30" s="1172"/>
      <c r="S30" s="1172"/>
      <c r="T30" s="1172"/>
      <c r="U30" s="1172"/>
      <c r="V30" s="1172"/>
      <c r="W30" s="1172"/>
      <c r="X30" s="1172"/>
      <c r="Y30" s="1172"/>
      <c r="Z30" s="1172"/>
      <c r="AA30" s="1172"/>
      <c r="AB30" s="1172"/>
      <c r="AC30" s="1172"/>
    </row>
    <row r="31" spans="1:29" ht="24.75" customHeight="1" x14ac:dyDescent="0.25">
      <c r="A31" s="1166" t="s">
        <v>632</v>
      </c>
      <c r="B31" s="1188" t="s">
        <v>664</v>
      </c>
      <c r="C31" s="1162"/>
      <c r="D31" s="1162"/>
      <c r="E31" s="1162"/>
      <c r="F31" s="1162"/>
      <c r="G31" s="1162"/>
      <c r="H31" s="1162"/>
      <c r="I31" s="1162"/>
      <c r="J31" s="1145"/>
      <c r="K31" s="1145"/>
      <c r="L31" s="1145"/>
      <c r="M31" s="1145"/>
      <c r="N31" s="1145"/>
      <c r="O31" s="1145"/>
      <c r="P31" s="1145"/>
      <c r="Q31" s="1172"/>
      <c r="R31" s="1172"/>
      <c r="S31" s="1172"/>
      <c r="T31" s="1172"/>
      <c r="U31" s="1172"/>
      <c r="V31" s="1172"/>
      <c r="W31" s="1172"/>
      <c r="X31" s="1172"/>
      <c r="Y31" s="1172"/>
      <c r="Z31" s="1172"/>
      <c r="AA31" s="1172"/>
      <c r="AB31" s="1172"/>
      <c r="AC31" s="1172"/>
    </row>
    <row r="32" spans="1:29" ht="24.75" customHeight="1" x14ac:dyDescent="0.25">
      <c r="A32" s="1166" t="s">
        <v>634</v>
      </c>
      <c r="B32" s="1188" t="s">
        <v>639</v>
      </c>
      <c r="C32" s="1162"/>
      <c r="D32" s="1162"/>
      <c r="E32" s="1162"/>
      <c r="F32" s="1162"/>
      <c r="G32" s="1162"/>
      <c r="H32" s="1162"/>
      <c r="I32" s="1162"/>
      <c r="J32" s="1145"/>
      <c r="K32" s="1145"/>
      <c r="L32" s="1145"/>
      <c r="M32" s="1145"/>
      <c r="N32" s="1145"/>
      <c r="O32" s="1145"/>
      <c r="P32" s="1145"/>
      <c r="Q32" s="1172"/>
      <c r="R32" s="1172"/>
      <c r="S32" s="1172"/>
      <c r="T32" s="1172"/>
      <c r="U32" s="1172"/>
      <c r="V32" s="1172"/>
      <c r="W32" s="1172"/>
      <c r="X32" s="1172"/>
      <c r="Y32" s="1172"/>
      <c r="Z32" s="1172"/>
      <c r="AA32" s="1172"/>
      <c r="AB32" s="1172"/>
      <c r="AC32" s="1172"/>
    </row>
    <row r="33" spans="1:29" ht="24.75" customHeight="1" x14ac:dyDescent="0.25">
      <c r="A33" s="1166" t="s">
        <v>636</v>
      </c>
      <c r="B33" s="1188" t="s">
        <v>641</v>
      </c>
      <c r="C33" s="1162"/>
      <c r="D33" s="1162"/>
      <c r="E33" s="1162"/>
      <c r="F33" s="1162"/>
      <c r="G33" s="1162"/>
      <c r="H33" s="1162"/>
      <c r="I33" s="1162"/>
      <c r="J33" s="1145"/>
      <c r="K33" s="1145"/>
      <c r="L33" s="1145"/>
      <c r="M33" s="1145"/>
      <c r="N33" s="1145"/>
      <c r="O33" s="1145"/>
      <c r="P33" s="1145"/>
      <c r="Q33" s="1172"/>
      <c r="R33" s="1172"/>
      <c r="S33" s="1172"/>
      <c r="T33" s="1172"/>
      <c r="U33" s="1172"/>
      <c r="V33" s="1172"/>
      <c r="W33" s="1172"/>
      <c r="X33" s="1172"/>
      <c r="Y33" s="1172"/>
      <c r="Z33" s="1172"/>
      <c r="AA33" s="1172"/>
      <c r="AB33" s="1172"/>
      <c r="AC33" s="1172"/>
    </row>
    <row r="34" spans="1:29" ht="24.75" customHeight="1" x14ac:dyDescent="0.25">
      <c r="A34" s="1161" t="s">
        <v>34</v>
      </c>
      <c r="B34" s="1185" t="s">
        <v>642</v>
      </c>
      <c r="C34" s="1162"/>
      <c r="D34" s="1162"/>
      <c r="E34" s="1162"/>
      <c r="F34" s="1162"/>
      <c r="G34" s="1162"/>
      <c r="H34" s="1162"/>
      <c r="I34" s="1162"/>
      <c r="J34" s="1145"/>
      <c r="K34" s="1145"/>
      <c r="L34" s="1145"/>
      <c r="M34" s="1145"/>
      <c r="N34" s="1145"/>
      <c r="O34" s="1145"/>
      <c r="P34" s="1145"/>
      <c r="Q34" s="1172"/>
      <c r="R34" s="1172"/>
      <c r="S34" s="1172"/>
      <c r="T34" s="1172"/>
      <c r="U34" s="1172"/>
      <c r="V34" s="1172"/>
      <c r="W34" s="1172"/>
      <c r="X34" s="1172"/>
      <c r="Y34" s="1172"/>
      <c r="Z34" s="1172"/>
      <c r="AA34" s="1172"/>
      <c r="AB34" s="1172"/>
      <c r="AC34" s="1172"/>
    </row>
    <row r="35" spans="1:29" ht="24.75" customHeight="1" x14ac:dyDescent="0.25">
      <c r="A35" s="1166" t="s">
        <v>643</v>
      </c>
      <c r="B35" s="1188" t="s">
        <v>663</v>
      </c>
      <c r="C35" s="1162"/>
      <c r="D35" s="1162"/>
      <c r="E35" s="1165"/>
      <c r="F35" s="1162"/>
      <c r="G35" s="1162"/>
      <c r="H35" s="1165"/>
      <c r="I35" s="1162"/>
      <c r="J35" s="1145"/>
      <c r="K35" s="1145"/>
      <c r="L35" s="1145"/>
      <c r="M35" s="1145"/>
      <c r="N35" s="1145"/>
      <c r="O35" s="1145"/>
      <c r="P35" s="1145"/>
      <c r="Q35" s="1172"/>
      <c r="R35" s="1172"/>
      <c r="S35" s="1172"/>
      <c r="T35" s="1172"/>
      <c r="U35" s="1172"/>
      <c r="V35" s="1172"/>
      <c r="W35" s="1172"/>
      <c r="X35" s="1172"/>
      <c r="Y35" s="1172"/>
      <c r="Z35" s="1172"/>
      <c r="AA35" s="1172"/>
      <c r="AB35" s="1172"/>
      <c r="AC35" s="1172"/>
    </row>
    <row r="36" spans="1:29" ht="24.75" customHeight="1" x14ac:dyDescent="0.25">
      <c r="A36" s="1166" t="s">
        <v>644</v>
      </c>
      <c r="B36" s="1188" t="s">
        <v>664</v>
      </c>
      <c r="C36" s="1162"/>
      <c r="D36" s="1162"/>
      <c r="E36" s="1162"/>
      <c r="F36" s="1162"/>
      <c r="G36" s="1162"/>
      <c r="H36" s="1162"/>
      <c r="I36" s="1162"/>
      <c r="J36" s="1145"/>
      <c r="K36" s="1145"/>
      <c r="L36" s="1145"/>
      <c r="M36" s="1145"/>
      <c r="N36" s="1145"/>
      <c r="O36" s="1145"/>
      <c r="P36" s="1145"/>
      <c r="Q36" s="1172"/>
      <c r="R36" s="1172"/>
      <c r="S36" s="1172"/>
      <c r="T36" s="1172"/>
      <c r="U36" s="1172"/>
      <c r="V36" s="1172"/>
      <c r="W36" s="1172"/>
      <c r="X36" s="1172"/>
      <c r="Y36" s="1172"/>
      <c r="Z36" s="1172"/>
      <c r="AA36" s="1172"/>
      <c r="AB36" s="1172"/>
      <c r="AC36" s="1172"/>
    </row>
    <row r="37" spans="1:29" ht="24.75" customHeight="1" x14ac:dyDescent="0.25">
      <c r="A37" s="1166" t="s">
        <v>645</v>
      </c>
      <c r="B37" s="1188" t="s">
        <v>639</v>
      </c>
      <c r="C37" s="1162"/>
      <c r="D37" s="1162"/>
      <c r="E37" s="1162"/>
      <c r="F37" s="1162"/>
      <c r="G37" s="1162"/>
      <c r="H37" s="1162"/>
      <c r="I37" s="1162"/>
      <c r="J37" s="1145"/>
      <c r="K37" s="1145"/>
      <c r="L37" s="1145"/>
      <c r="M37" s="1145"/>
      <c r="N37" s="1145"/>
      <c r="O37" s="1145"/>
      <c r="P37" s="1145"/>
      <c r="Q37" s="1172"/>
      <c r="R37" s="1172"/>
      <c r="S37" s="1172"/>
      <c r="T37" s="1172"/>
      <c r="U37" s="1172"/>
      <c r="V37" s="1172"/>
      <c r="W37" s="1172"/>
      <c r="X37" s="1172"/>
      <c r="Y37" s="1172"/>
      <c r="Z37" s="1172"/>
      <c r="AA37" s="1172"/>
      <c r="AB37" s="1172"/>
      <c r="AC37" s="1172"/>
    </row>
    <row r="38" spans="1:29" ht="24.75" customHeight="1" x14ac:dyDescent="0.25">
      <c r="A38" s="1166" t="s">
        <v>645</v>
      </c>
      <c r="B38" s="1188" t="s">
        <v>641</v>
      </c>
      <c r="C38" s="1162"/>
      <c r="D38" s="1162"/>
      <c r="E38" s="1162"/>
      <c r="F38" s="1162"/>
      <c r="G38" s="1162"/>
      <c r="H38" s="1162"/>
      <c r="I38" s="1162"/>
      <c r="J38" s="1145"/>
      <c r="K38" s="1145"/>
      <c r="L38" s="1145"/>
      <c r="M38" s="1145"/>
      <c r="N38" s="1145"/>
      <c r="O38" s="1145"/>
      <c r="P38" s="1145"/>
      <c r="Q38" s="1172"/>
      <c r="R38" s="1172"/>
      <c r="S38" s="1172"/>
      <c r="T38" s="1172"/>
      <c r="U38" s="1172"/>
      <c r="V38" s="1172"/>
      <c r="W38" s="1172"/>
      <c r="X38" s="1172"/>
      <c r="Y38" s="1172"/>
      <c r="Z38" s="1172"/>
      <c r="AA38" s="1172"/>
      <c r="AB38" s="1172"/>
      <c r="AC38" s="1172"/>
    </row>
    <row r="39" spans="1:29" ht="24.75" customHeight="1" x14ac:dyDescent="0.25">
      <c r="A39" s="1161" t="s">
        <v>147</v>
      </c>
      <c r="B39" s="1185" t="s">
        <v>649</v>
      </c>
      <c r="C39" s="1162"/>
      <c r="D39" s="1162"/>
      <c r="E39" s="1162"/>
      <c r="F39" s="1162"/>
      <c r="G39" s="1162"/>
      <c r="H39" s="1162"/>
      <c r="I39" s="1162"/>
      <c r="J39" s="1145"/>
      <c r="K39" s="1145"/>
      <c r="L39" s="1145"/>
      <c r="M39" s="1145"/>
      <c r="N39" s="1145"/>
      <c r="O39" s="1145"/>
      <c r="P39" s="1145"/>
      <c r="Q39" s="1172"/>
      <c r="R39" s="1172"/>
      <c r="S39" s="1172"/>
      <c r="T39" s="1172"/>
      <c r="U39" s="1172"/>
      <c r="V39" s="1172"/>
      <c r="W39" s="1172"/>
      <c r="X39" s="1172"/>
      <c r="Y39" s="1172"/>
      <c r="Z39" s="1172"/>
      <c r="AA39" s="1172"/>
      <c r="AB39" s="1172"/>
      <c r="AC39" s="1172"/>
    </row>
    <row r="40" spans="1:29" ht="24.75" customHeight="1" x14ac:dyDescent="0.25">
      <c r="A40" s="1161" t="s">
        <v>173</v>
      </c>
      <c r="B40" s="1185" t="s">
        <v>652</v>
      </c>
      <c r="C40" s="1162"/>
      <c r="D40" s="1162"/>
      <c r="E40" s="1162"/>
      <c r="F40" s="1162"/>
      <c r="G40" s="1162"/>
      <c r="H40" s="1162"/>
      <c r="I40" s="1162"/>
      <c r="J40" s="1145"/>
      <c r="K40" s="1145"/>
      <c r="L40" s="1145"/>
      <c r="M40" s="1145"/>
      <c r="N40" s="1145"/>
      <c r="O40" s="1145"/>
      <c r="P40" s="1145"/>
      <c r="Q40" s="1172"/>
      <c r="R40" s="1172"/>
      <c r="S40" s="1172"/>
      <c r="T40" s="1172"/>
      <c r="U40" s="1172"/>
      <c r="V40" s="1172"/>
      <c r="W40" s="1172"/>
      <c r="X40" s="1172"/>
      <c r="Y40" s="1172"/>
      <c r="Z40" s="1172"/>
      <c r="AA40" s="1172"/>
      <c r="AB40" s="1172"/>
      <c r="AC40" s="1172"/>
    </row>
    <row r="41" spans="1:29" ht="12" customHeight="1" x14ac:dyDescent="0.25">
      <c r="A41" s="210"/>
      <c r="B41" s="1145"/>
      <c r="C41" s="1145"/>
      <c r="D41" s="1145"/>
      <c r="E41" s="1145"/>
      <c r="F41" s="1172"/>
      <c r="G41" s="1172"/>
      <c r="H41" s="1172"/>
      <c r="I41" s="1172"/>
      <c r="J41" s="1145"/>
      <c r="K41" s="1145"/>
      <c r="L41" s="1145"/>
      <c r="M41" s="1145"/>
      <c r="N41" s="1145"/>
      <c r="O41" s="1145"/>
      <c r="P41" s="1145"/>
      <c r="Q41" s="1172"/>
      <c r="R41" s="1172"/>
      <c r="S41" s="1172"/>
      <c r="T41" s="1172"/>
      <c r="U41" s="1172"/>
      <c r="V41" s="1172"/>
      <c r="W41" s="1172"/>
      <c r="X41" s="1172"/>
      <c r="Y41" s="1172"/>
      <c r="Z41" s="1172"/>
      <c r="AA41" s="1172"/>
      <c r="AB41" s="1172"/>
      <c r="AC41" s="1172"/>
    </row>
    <row r="42" spans="1:29" ht="12" customHeight="1" x14ac:dyDescent="0.25">
      <c r="A42" s="210"/>
      <c r="B42" s="1145"/>
      <c r="C42" s="1145"/>
      <c r="D42" s="1145"/>
      <c r="E42" s="1145"/>
      <c r="F42" s="1172"/>
      <c r="G42" s="1172"/>
      <c r="H42" s="1172"/>
      <c r="I42" s="1172"/>
      <c r="J42" s="1145"/>
      <c r="K42" s="1145"/>
      <c r="L42" s="1145"/>
      <c r="M42" s="1145"/>
      <c r="N42" s="1145"/>
      <c r="O42" s="1145"/>
      <c r="P42" s="1145"/>
      <c r="Q42" s="1172"/>
      <c r="R42" s="1172"/>
      <c r="S42" s="1172"/>
      <c r="T42" s="1172"/>
      <c r="U42" s="1172"/>
      <c r="V42" s="1172"/>
      <c r="W42" s="1172"/>
      <c r="X42" s="1172"/>
      <c r="Y42" s="1172"/>
      <c r="Z42" s="1172"/>
      <c r="AA42" s="1172"/>
      <c r="AB42" s="1172"/>
      <c r="AC42" s="1172"/>
    </row>
    <row r="43" spans="1:29" ht="12" customHeight="1" x14ac:dyDescent="0.25">
      <c r="A43" s="196" t="s">
        <v>154</v>
      </c>
      <c r="B43" s="1145"/>
      <c r="C43" s="1145"/>
      <c r="D43" s="1145"/>
      <c r="E43" s="1145"/>
      <c r="F43" s="1172"/>
      <c r="G43" s="1172"/>
      <c r="H43" s="1172"/>
      <c r="I43" s="1172"/>
      <c r="J43" s="1145"/>
      <c r="K43" s="1145"/>
      <c r="L43" s="1145"/>
      <c r="M43" s="1145"/>
      <c r="N43" s="1145"/>
      <c r="O43" s="1145"/>
      <c r="P43" s="1145"/>
      <c r="Q43" s="1172"/>
      <c r="R43" s="1172"/>
      <c r="S43" s="1172"/>
      <c r="T43" s="1172"/>
      <c r="U43" s="1172"/>
      <c r="V43" s="1172"/>
      <c r="W43" s="1172"/>
      <c r="X43" s="1172"/>
      <c r="Y43" s="1172"/>
      <c r="Z43" s="1172"/>
      <c r="AA43" s="1172"/>
      <c r="AB43" s="1172"/>
      <c r="AC43" s="1172"/>
    </row>
    <row r="44" spans="1:29" ht="12" customHeight="1" x14ac:dyDescent="0.25">
      <c r="A44" s="196"/>
      <c r="B44" s="1145"/>
      <c r="C44" s="1145"/>
      <c r="D44" s="1145"/>
      <c r="E44" s="1145"/>
      <c r="F44" s="1172"/>
      <c r="G44" s="1172"/>
      <c r="H44" s="1172"/>
      <c r="I44" s="1172"/>
      <c r="J44" s="1145"/>
      <c r="K44" s="1145"/>
      <c r="L44" s="1145"/>
      <c r="M44" s="1145"/>
      <c r="N44" s="1145"/>
      <c r="O44" s="1145"/>
      <c r="P44" s="1145"/>
      <c r="Q44" s="1172"/>
      <c r="R44" s="1172"/>
      <c r="S44" s="1172"/>
      <c r="T44" s="1172"/>
      <c r="U44" s="1172"/>
      <c r="V44" s="1172"/>
      <c r="W44" s="1172"/>
      <c r="X44" s="1172"/>
      <c r="Y44" s="1172"/>
      <c r="Z44" s="1172"/>
      <c r="AA44" s="1172"/>
      <c r="AB44" s="1172"/>
      <c r="AC44" s="1172"/>
    </row>
    <row r="45" spans="1:29" ht="12" customHeight="1" x14ac:dyDescent="0.25">
      <c r="A45" s="196" t="s">
        <v>155</v>
      </c>
      <c r="B45" s="1145"/>
      <c r="C45" s="1145"/>
      <c r="D45" s="1145"/>
      <c r="E45" s="1145"/>
      <c r="F45" s="1172"/>
      <c r="G45" s="1172"/>
      <c r="H45" s="1172"/>
      <c r="I45" s="1172"/>
      <c r="J45" s="1145"/>
      <c r="K45" s="1145"/>
      <c r="L45" s="1145"/>
      <c r="M45" s="1145"/>
      <c r="N45" s="1145"/>
      <c r="O45" s="1145"/>
      <c r="P45" s="1145"/>
      <c r="Q45" s="1172"/>
      <c r="R45" s="1172"/>
      <c r="S45" s="1172"/>
      <c r="T45" s="1172"/>
      <c r="U45" s="1172"/>
      <c r="V45" s="1172"/>
      <c r="W45" s="1172"/>
      <c r="X45" s="1172"/>
      <c r="Y45" s="1172"/>
      <c r="Z45" s="1172"/>
      <c r="AA45" s="1172"/>
      <c r="AB45" s="1172"/>
      <c r="AC45" s="1172"/>
    </row>
    <row r="46" spans="1:29" ht="12" customHeight="1" x14ac:dyDescent="0.25">
      <c r="A46" s="196" t="s">
        <v>156</v>
      </c>
      <c r="B46" s="1145"/>
      <c r="C46" s="1145"/>
      <c r="D46" s="1145"/>
      <c r="E46" s="1145"/>
      <c r="F46" s="1172"/>
      <c r="G46" s="1172"/>
      <c r="H46" s="1172"/>
      <c r="I46" s="1172"/>
      <c r="J46" s="1145"/>
      <c r="K46" s="1145"/>
      <c r="L46" s="1145"/>
      <c r="M46" s="1145"/>
      <c r="N46" s="1145"/>
      <c r="O46" s="1145"/>
      <c r="P46" s="1145"/>
      <c r="Q46" s="1172"/>
      <c r="R46" s="1172"/>
      <c r="S46" s="1172"/>
      <c r="T46" s="1172"/>
      <c r="U46" s="1172"/>
      <c r="V46" s="1172"/>
      <c r="W46" s="1172"/>
      <c r="X46" s="1172"/>
      <c r="Y46" s="1172"/>
      <c r="Z46" s="1172"/>
      <c r="AA46" s="1172"/>
      <c r="AB46" s="1172"/>
      <c r="AC46" s="1172"/>
    </row>
    <row r="47" spans="1:29" ht="12" customHeight="1" x14ac:dyDescent="0.25">
      <c r="A47" s="196"/>
      <c r="B47" s="1145"/>
      <c r="C47" s="1145"/>
      <c r="D47" s="1145"/>
      <c r="E47" s="1145"/>
      <c r="F47" s="1172"/>
      <c r="G47" s="1172"/>
      <c r="H47" s="1172"/>
      <c r="I47" s="1172"/>
      <c r="J47" s="1145"/>
      <c r="K47" s="1145"/>
      <c r="L47" s="1145"/>
      <c r="M47" s="1145"/>
      <c r="N47" s="1145"/>
      <c r="O47" s="1145"/>
      <c r="P47" s="1145"/>
      <c r="Q47" s="1172"/>
      <c r="R47" s="1172"/>
      <c r="S47" s="1172"/>
      <c r="T47" s="1172"/>
      <c r="U47" s="1172"/>
      <c r="V47" s="1172"/>
      <c r="W47" s="1172"/>
      <c r="X47" s="1172"/>
      <c r="Y47" s="1172"/>
      <c r="Z47" s="1172"/>
      <c r="AA47" s="1172"/>
      <c r="AB47" s="1172"/>
      <c r="AC47" s="1172"/>
    </row>
    <row r="48" spans="1:29" ht="12" customHeight="1" x14ac:dyDescent="0.25">
      <c r="A48" s="196" t="s">
        <v>157</v>
      </c>
      <c r="B48" s="1145"/>
      <c r="C48" s="1145"/>
      <c r="D48" s="1145"/>
      <c r="E48" s="1145"/>
      <c r="F48" s="1172"/>
      <c r="G48" s="1172"/>
      <c r="H48" s="1172"/>
      <c r="I48" s="1172"/>
      <c r="J48" s="1145"/>
      <c r="K48" s="1145"/>
      <c r="L48" s="1145"/>
      <c r="M48" s="1145"/>
      <c r="N48" s="1145"/>
      <c r="O48" s="1145"/>
      <c r="P48" s="1145"/>
      <c r="Q48" s="1172"/>
      <c r="R48" s="1172"/>
      <c r="S48" s="1172"/>
      <c r="T48" s="1172"/>
      <c r="U48" s="1172"/>
      <c r="V48" s="1172"/>
      <c r="W48" s="1172"/>
      <c r="X48" s="1172"/>
      <c r="Y48" s="1172"/>
      <c r="Z48" s="1172"/>
      <c r="AA48" s="1172"/>
      <c r="AB48" s="1172"/>
      <c r="AC48" s="1172"/>
    </row>
    <row r="49" spans="1:29" ht="12" customHeight="1" x14ac:dyDescent="0.25">
      <c r="A49" s="196" t="s">
        <v>156</v>
      </c>
      <c r="B49" s="1145"/>
      <c r="C49" s="1145"/>
      <c r="D49" s="1145"/>
      <c r="E49" s="1145"/>
      <c r="F49" s="1172"/>
      <c r="G49" s="1172"/>
      <c r="H49" s="1172"/>
      <c r="I49" s="1172"/>
      <c r="J49" s="1145"/>
      <c r="K49" s="1145"/>
      <c r="L49" s="1145"/>
      <c r="M49" s="1145"/>
      <c r="N49" s="1145"/>
      <c r="O49" s="1145"/>
      <c r="P49" s="1145"/>
      <c r="Q49" s="1172"/>
      <c r="R49" s="1172"/>
      <c r="S49" s="1172"/>
      <c r="T49" s="1172"/>
      <c r="U49" s="1172"/>
      <c r="V49" s="1172"/>
      <c r="W49" s="1172"/>
      <c r="X49" s="1172"/>
      <c r="Y49" s="1172"/>
      <c r="Z49" s="1172"/>
      <c r="AA49" s="1172"/>
      <c r="AB49" s="1172"/>
      <c r="AC49" s="1172"/>
    </row>
    <row r="50" spans="1:29" ht="12" customHeight="1" x14ac:dyDescent="0.25">
      <c r="A50" s="1142"/>
      <c r="B50" s="1145"/>
      <c r="C50" s="1145"/>
      <c r="D50" s="1145"/>
      <c r="E50" s="1145"/>
      <c r="F50" s="1172"/>
      <c r="G50" s="1172"/>
      <c r="H50" s="1172"/>
      <c r="I50" s="1172"/>
      <c r="J50" s="1145"/>
      <c r="K50" s="1145"/>
      <c r="L50" s="1145"/>
      <c r="M50" s="1145"/>
      <c r="N50" s="1145"/>
      <c r="O50" s="1145"/>
      <c r="P50" s="1145"/>
      <c r="Q50" s="1172"/>
      <c r="R50" s="1172"/>
      <c r="S50" s="1172"/>
      <c r="T50" s="1172"/>
      <c r="U50" s="1172"/>
      <c r="V50" s="1172"/>
      <c r="W50" s="1172"/>
      <c r="X50" s="1172"/>
      <c r="Y50" s="1172"/>
      <c r="Z50" s="1172"/>
      <c r="AA50" s="1172"/>
      <c r="AB50" s="1172"/>
      <c r="AC50" s="1172"/>
    </row>
    <row r="51" spans="1:29" ht="14.25" customHeight="1" x14ac:dyDescent="0.25">
      <c r="A51" s="1145"/>
      <c r="B51" s="1145"/>
      <c r="C51" s="1145"/>
      <c r="D51" s="1145"/>
      <c r="E51" s="1145"/>
      <c r="F51" s="1172"/>
      <c r="G51" s="1172"/>
      <c r="H51" s="1172"/>
      <c r="I51" s="1172"/>
      <c r="J51" s="1145"/>
      <c r="K51" s="1145"/>
      <c r="L51" s="1145"/>
      <c r="M51" s="1145"/>
      <c r="N51" s="1145"/>
      <c r="O51" s="1145"/>
      <c r="P51" s="1145"/>
      <c r="Q51" s="1172"/>
      <c r="R51" s="1172"/>
      <c r="S51" s="1172"/>
      <c r="T51" s="1172"/>
      <c r="U51" s="1172"/>
      <c r="V51" s="1172"/>
      <c r="W51" s="1172"/>
      <c r="X51" s="1172"/>
      <c r="Y51" s="1172"/>
      <c r="Z51" s="1172"/>
      <c r="AA51" s="1172"/>
      <c r="AB51" s="1172"/>
      <c r="AC51" s="1172"/>
    </row>
    <row r="52" spans="1:29" ht="14.25" customHeight="1" x14ac:dyDescent="0.25">
      <c r="A52" s="1145"/>
      <c r="B52" s="1145"/>
      <c r="C52" s="1145"/>
      <c r="D52" s="1145"/>
      <c r="E52" s="1145"/>
      <c r="F52" s="1172"/>
      <c r="G52" s="1172"/>
      <c r="H52" s="1172"/>
      <c r="I52" s="1172"/>
      <c r="J52" s="1145"/>
      <c r="K52" s="1145"/>
      <c r="L52" s="1145"/>
      <c r="M52" s="1145"/>
      <c r="N52" s="1145"/>
      <c r="O52" s="1145"/>
      <c r="P52" s="1145"/>
      <c r="Q52" s="1172"/>
      <c r="R52" s="1172"/>
      <c r="S52" s="1172"/>
      <c r="T52" s="1172"/>
      <c r="U52" s="1172"/>
      <c r="V52" s="1172"/>
      <c r="W52" s="1172"/>
      <c r="X52" s="1172"/>
      <c r="Y52" s="1172"/>
      <c r="Z52" s="1172"/>
      <c r="AA52" s="1172"/>
      <c r="AB52" s="1172"/>
      <c r="AC52" s="1172"/>
    </row>
    <row r="53" spans="1:29" ht="14.25" customHeight="1" x14ac:dyDescent="0.25">
      <c r="A53" s="1145"/>
      <c r="B53" s="1145"/>
      <c r="C53" s="1145"/>
      <c r="D53" s="1145"/>
      <c r="E53" s="1145"/>
      <c r="F53" s="1172"/>
      <c r="G53" s="1172"/>
      <c r="H53" s="1172"/>
      <c r="I53" s="1172"/>
      <c r="J53" s="1145"/>
      <c r="K53" s="1145"/>
      <c r="L53" s="1145"/>
      <c r="M53" s="1145"/>
      <c r="N53" s="1145"/>
      <c r="O53" s="1145"/>
      <c r="P53" s="1145"/>
      <c r="Q53" s="1172"/>
      <c r="R53" s="1172"/>
      <c r="S53" s="1172"/>
      <c r="T53" s="1172"/>
      <c r="U53" s="1172"/>
      <c r="V53" s="1172"/>
      <c r="W53" s="1172"/>
      <c r="X53" s="1172"/>
      <c r="Y53" s="1172"/>
      <c r="Z53" s="1172"/>
      <c r="AA53" s="1172"/>
      <c r="AB53" s="1172"/>
      <c r="AC53" s="1172"/>
    </row>
    <row r="54" spans="1:29" ht="14.25" customHeight="1" x14ac:dyDescent="0.25">
      <c r="A54" s="1145"/>
      <c r="B54" s="1145"/>
      <c r="C54" s="1145"/>
      <c r="D54" s="1145"/>
      <c r="E54" s="1145"/>
      <c r="F54" s="1172"/>
      <c r="G54" s="1172"/>
      <c r="H54" s="1172"/>
      <c r="I54" s="1172"/>
      <c r="J54" s="1145"/>
      <c r="K54" s="1145"/>
      <c r="L54" s="1145"/>
      <c r="M54" s="1145"/>
      <c r="N54" s="1145"/>
      <c r="O54" s="1145"/>
      <c r="P54" s="1145"/>
      <c r="Q54" s="1172"/>
      <c r="R54" s="1172"/>
      <c r="S54" s="1172"/>
      <c r="T54" s="1172"/>
      <c r="U54" s="1172"/>
      <c r="V54" s="1172"/>
      <c r="W54" s="1172"/>
      <c r="X54" s="1172"/>
      <c r="Y54" s="1172"/>
      <c r="Z54" s="1172"/>
      <c r="AA54" s="1172"/>
      <c r="AB54" s="1172"/>
      <c r="AC54" s="1172"/>
    </row>
    <row r="55" spans="1:29" ht="14.25" customHeight="1" x14ac:dyDescent="0.25">
      <c r="A55" s="1145"/>
      <c r="B55" s="1145"/>
      <c r="C55" s="1145"/>
      <c r="D55" s="1145"/>
      <c r="E55" s="1145"/>
      <c r="F55" s="1172"/>
      <c r="G55" s="1172"/>
      <c r="H55" s="1172"/>
      <c r="I55" s="1172"/>
      <c r="J55" s="1145"/>
      <c r="K55" s="1145"/>
      <c r="L55" s="1145"/>
      <c r="M55" s="1145"/>
      <c r="N55" s="1145"/>
      <c r="O55" s="1145"/>
      <c r="P55" s="1145"/>
      <c r="Q55" s="1172"/>
      <c r="R55" s="1172"/>
      <c r="S55" s="1172"/>
      <c r="T55" s="1172"/>
      <c r="U55" s="1172"/>
      <c r="V55" s="1172"/>
      <c r="W55" s="1172"/>
      <c r="X55" s="1172"/>
      <c r="Y55" s="1172"/>
      <c r="Z55" s="1172"/>
      <c r="AA55" s="1172"/>
      <c r="AB55" s="1172"/>
      <c r="AC55" s="1172"/>
    </row>
    <row r="56" spans="1:29" ht="14.25" customHeight="1" x14ac:dyDescent="0.25">
      <c r="A56" s="1145"/>
      <c r="B56" s="1145"/>
      <c r="C56" s="1145"/>
      <c r="D56" s="1145"/>
      <c r="E56" s="1145"/>
      <c r="F56" s="1172"/>
      <c r="G56" s="1172"/>
      <c r="H56" s="1172"/>
      <c r="I56" s="1172"/>
      <c r="J56" s="1145"/>
      <c r="K56" s="1145"/>
      <c r="L56" s="1145"/>
      <c r="M56" s="1145"/>
      <c r="N56" s="1145"/>
      <c r="O56" s="1145"/>
      <c r="P56" s="1145"/>
      <c r="Q56" s="1172"/>
      <c r="R56" s="1172"/>
      <c r="S56" s="1172"/>
      <c r="T56" s="1172"/>
      <c r="U56" s="1172"/>
      <c r="V56" s="1172"/>
      <c r="W56" s="1172"/>
      <c r="X56" s="1172"/>
      <c r="Y56" s="1172"/>
      <c r="Z56" s="1172"/>
      <c r="AA56" s="1172"/>
      <c r="AB56" s="1172"/>
      <c r="AC56" s="1172"/>
    </row>
    <row r="57" spans="1:29" ht="14.25" customHeight="1" x14ac:dyDescent="0.25">
      <c r="A57" s="1145"/>
      <c r="B57" s="1145"/>
      <c r="C57" s="1145"/>
      <c r="D57" s="1145"/>
      <c r="E57" s="1145"/>
      <c r="F57" s="1172"/>
      <c r="G57" s="1172"/>
      <c r="H57" s="1172"/>
      <c r="I57" s="1172"/>
      <c r="J57" s="1145"/>
      <c r="K57" s="1145"/>
      <c r="L57" s="1145"/>
      <c r="M57" s="1145"/>
      <c r="N57" s="1145"/>
      <c r="O57" s="1145"/>
      <c r="P57" s="1145"/>
      <c r="Q57" s="1172"/>
      <c r="R57" s="1172"/>
      <c r="S57" s="1172"/>
      <c r="T57" s="1172"/>
      <c r="U57" s="1172"/>
      <c r="V57" s="1172"/>
      <c r="W57" s="1172"/>
      <c r="X57" s="1172"/>
      <c r="Y57" s="1172"/>
      <c r="Z57" s="1172"/>
      <c r="AA57" s="1172"/>
      <c r="AB57" s="1172"/>
      <c r="AC57" s="1172"/>
    </row>
    <row r="58" spans="1:29" ht="14.25" customHeight="1" x14ac:dyDescent="0.25">
      <c r="A58" s="1145"/>
      <c r="B58" s="1145"/>
      <c r="C58" s="1145"/>
      <c r="D58" s="1145"/>
      <c r="E58" s="1145"/>
      <c r="F58" s="1172"/>
      <c r="G58" s="1172"/>
      <c r="H58" s="1172"/>
      <c r="I58" s="1172"/>
      <c r="J58" s="1145"/>
      <c r="K58" s="1145"/>
      <c r="L58" s="1145"/>
      <c r="M58" s="1145"/>
      <c r="N58" s="1145"/>
      <c r="O58" s="1145"/>
      <c r="P58" s="1145"/>
      <c r="Q58" s="1172"/>
      <c r="R58" s="1172"/>
      <c r="S58" s="1172"/>
      <c r="T58" s="1172"/>
      <c r="U58" s="1172"/>
      <c r="V58" s="1172"/>
      <c r="W58" s="1172"/>
      <c r="X58" s="1172"/>
      <c r="Y58" s="1172"/>
      <c r="Z58" s="1172"/>
      <c r="AA58" s="1172"/>
      <c r="AB58" s="1172"/>
      <c r="AC58" s="1172"/>
    </row>
    <row r="59" spans="1:29" ht="14.25" customHeight="1" x14ac:dyDescent="0.25">
      <c r="A59" s="1145"/>
      <c r="B59" s="1145"/>
      <c r="C59" s="1145"/>
      <c r="D59" s="1145"/>
      <c r="E59" s="1145"/>
      <c r="F59" s="1172"/>
      <c r="G59" s="1172"/>
      <c r="H59" s="1172"/>
      <c r="I59" s="1172"/>
      <c r="J59" s="1145"/>
      <c r="K59" s="1145"/>
      <c r="L59" s="1145"/>
      <c r="M59" s="1145"/>
      <c r="N59" s="1145"/>
      <c r="O59" s="1145"/>
      <c r="P59" s="1145"/>
      <c r="Q59" s="1172"/>
      <c r="R59" s="1172"/>
      <c r="S59" s="1172"/>
      <c r="T59" s="1172"/>
      <c r="U59" s="1172"/>
      <c r="V59" s="1172"/>
      <c r="W59" s="1172"/>
      <c r="X59" s="1172"/>
      <c r="Y59" s="1172"/>
      <c r="Z59" s="1172"/>
      <c r="AA59" s="1172"/>
      <c r="AB59" s="1172"/>
      <c r="AC59" s="1172"/>
    </row>
    <row r="60" spans="1:29" ht="14.25" customHeight="1" x14ac:dyDescent="0.25">
      <c r="A60" s="1145"/>
      <c r="B60" s="1145"/>
      <c r="C60" s="1145"/>
      <c r="D60" s="1145"/>
      <c r="E60" s="1145"/>
      <c r="F60" s="1172"/>
      <c r="G60" s="1172"/>
      <c r="H60" s="1172"/>
      <c r="I60" s="1172"/>
      <c r="J60" s="1145"/>
      <c r="K60" s="1145"/>
      <c r="L60" s="1145"/>
      <c r="M60" s="1145"/>
      <c r="N60" s="1145"/>
      <c r="O60" s="1145"/>
      <c r="P60" s="1145"/>
      <c r="Q60" s="1172"/>
      <c r="R60" s="1172"/>
      <c r="S60" s="1172"/>
      <c r="T60" s="1172"/>
      <c r="U60" s="1172"/>
      <c r="V60" s="1172"/>
      <c r="W60" s="1172"/>
      <c r="X60" s="1172"/>
      <c r="Y60" s="1172"/>
      <c r="Z60" s="1172"/>
      <c r="AA60" s="1172"/>
      <c r="AB60" s="1172"/>
      <c r="AC60" s="1172"/>
    </row>
    <row r="61" spans="1:29" ht="14.25" customHeight="1" x14ac:dyDescent="0.25">
      <c r="A61" s="1145"/>
      <c r="B61" s="1145"/>
      <c r="C61" s="1145"/>
      <c r="D61" s="1145"/>
      <c r="E61" s="1145"/>
      <c r="F61" s="1172"/>
      <c r="G61" s="1172"/>
      <c r="H61" s="1172"/>
      <c r="I61" s="1172"/>
      <c r="J61" s="1145"/>
      <c r="K61" s="1145"/>
      <c r="L61" s="1145"/>
      <c r="M61" s="1145"/>
      <c r="N61" s="1145"/>
      <c r="O61" s="1145"/>
      <c r="P61" s="1145"/>
      <c r="Q61" s="1172"/>
      <c r="R61" s="1172"/>
      <c r="S61" s="1172"/>
      <c r="T61" s="1172"/>
      <c r="U61" s="1172"/>
      <c r="V61" s="1172"/>
      <c r="W61" s="1172"/>
      <c r="X61" s="1172"/>
      <c r="Y61" s="1172"/>
      <c r="Z61" s="1172"/>
      <c r="AA61" s="1172"/>
      <c r="AB61" s="1172"/>
      <c r="AC61" s="1172"/>
    </row>
    <row r="62" spans="1:29" ht="14.25" customHeight="1" x14ac:dyDescent="0.25">
      <c r="A62" s="1145"/>
      <c r="B62" s="1145"/>
      <c r="C62" s="1145"/>
      <c r="D62" s="1145"/>
      <c r="E62" s="1145"/>
      <c r="F62" s="1172"/>
      <c r="G62" s="1172"/>
      <c r="H62" s="1172"/>
      <c r="I62" s="1172"/>
      <c r="J62" s="1145"/>
      <c r="K62" s="1145"/>
      <c r="L62" s="1145"/>
      <c r="M62" s="1145"/>
      <c r="N62" s="1145"/>
      <c r="O62" s="1145"/>
      <c r="P62" s="1145"/>
      <c r="Q62" s="1172"/>
      <c r="R62" s="1172"/>
      <c r="S62" s="1172"/>
      <c r="T62" s="1172"/>
      <c r="U62" s="1172"/>
      <c r="V62" s="1172"/>
      <c r="W62" s="1172"/>
      <c r="X62" s="1172"/>
      <c r="Y62" s="1172"/>
      <c r="Z62" s="1172"/>
      <c r="AA62" s="1172"/>
      <c r="AB62" s="1172"/>
      <c r="AC62" s="1172"/>
    </row>
    <row r="63" spans="1:29" ht="14.25" customHeight="1" x14ac:dyDescent="0.25">
      <c r="A63" s="1145"/>
      <c r="B63" s="1145"/>
      <c r="C63" s="1145"/>
      <c r="D63" s="1145"/>
      <c r="E63" s="1145"/>
      <c r="F63" s="1172"/>
      <c r="G63" s="1172"/>
      <c r="H63" s="1172"/>
      <c r="I63" s="1172"/>
      <c r="J63" s="1145"/>
      <c r="K63" s="1145"/>
      <c r="L63" s="1145"/>
      <c r="M63" s="1145"/>
      <c r="N63" s="1145"/>
      <c r="O63" s="1145"/>
      <c r="P63" s="1145"/>
      <c r="Q63" s="1172"/>
      <c r="R63" s="1172"/>
      <c r="S63" s="1172"/>
      <c r="T63" s="1172"/>
      <c r="U63" s="1172"/>
      <c r="V63" s="1172"/>
      <c r="W63" s="1172"/>
      <c r="X63" s="1172"/>
      <c r="Y63" s="1172"/>
      <c r="Z63" s="1172"/>
      <c r="AA63" s="1172"/>
      <c r="AB63" s="1172"/>
      <c r="AC63" s="1172"/>
    </row>
    <row r="64" spans="1:29" ht="14.25" customHeight="1" x14ac:dyDescent="0.25">
      <c r="A64" s="1145"/>
      <c r="B64" s="1145"/>
      <c r="C64" s="1145"/>
      <c r="D64" s="1145"/>
      <c r="E64" s="1145"/>
      <c r="F64" s="1172"/>
      <c r="G64" s="1172"/>
      <c r="H64" s="1172"/>
      <c r="I64" s="1172"/>
      <c r="J64" s="1145"/>
      <c r="K64" s="1145"/>
      <c r="L64" s="1145"/>
      <c r="M64" s="1145"/>
      <c r="N64" s="1145"/>
      <c r="O64" s="1145"/>
      <c r="P64" s="1145"/>
      <c r="Q64" s="1172"/>
      <c r="R64" s="1172"/>
      <c r="S64" s="1172"/>
      <c r="T64" s="1172"/>
      <c r="U64" s="1172"/>
      <c r="V64" s="1172"/>
      <c r="W64" s="1172"/>
      <c r="X64" s="1172"/>
      <c r="Y64" s="1172"/>
      <c r="Z64" s="1172"/>
      <c r="AA64" s="1172"/>
      <c r="AB64" s="1172"/>
      <c r="AC64" s="1172"/>
    </row>
    <row r="65" spans="1:29" ht="14.25" customHeight="1" x14ac:dyDescent="0.25">
      <c r="A65" s="1145"/>
      <c r="B65" s="1145"/>
      <c r="C65" s="1145"/>
      <c r="D65" s="1145"/>
      <c r="E65" s="1145"/>
      <c r="F65" s="1172"/>
      <c r="G65" s="1172"/>
      <c r="H65" s="1172"/>
      <c r="I65" s="1172"/>
      <c r="J65" s="1145"/>
      <c r="K65" s="1145"/>
      <c r="L65" s="1145"/>
      <c r="M65" s="1145"/>
      <c r="N65" s="1145"/>
      <c r="O65" s="1145"/>
      <c r="P65" s="1145"/>
      <c r="Q65" s="1172"/>
      <c r="R65" s="1172"/>
      <c r="S65" s="1172"/>
      <c r="T65" s="1172"/>
      <c r="U65" s="1172"/>
      <c r="V65" s="1172"/>
      <c r="W65" s="1172"/>
      <c r="X65" s="1172"/>
      <c r="Y65" s="1172"/>
      <c r="Z65" s="1172"/>
      <c r="AA65" s="1172"/>
      <c r="AB65" s="1172"/>
      <c r="AC65" s="1172"/>
    </row>
    <row r="66" spans="1:29" ht="14.25" customHeight="1" x14ac:dyDescent="0.25">
      <c r="A66" s="1145"/>
      <c r="B66" s="1145"/>
      <c r="C66" s="1145"/>
      <c r="D66" s="1145"/>
      <c r="E66" s="1145"/>
      <c r="F66" s="1172"/>
      <c r="G66" s="1172"/>
      <c r="H66" s="1172"/>
      <c r="I66" s="1172"/>
      <c r="J66" s="1145"/>
      <c r="K66" s="1145"/>
      <c r="L66" s="1145"/>
      <c r="M66" s="1145"/>
      <c r="N66" s="1145"/>
      <c r="O66" s="1145"/>
      <c r="P66" s="1145"/>
      <c r="Q66" s="1172"/>
      <c r="R66" s="1172"/>
      <c r="S66" s="1172"/>
      <c r="T66" s="1172"/>
      <c r="U66" s="1172"/>
      <c r="V66" s="1172"/>
      <c r="W66" s="1172"/>
      <c r="X66" s="1172"/>
      <c r="Y66" s="1172"/>
      <c r="Z66" s="1172"/>
      <c r="AA66" s="1172"/>
      <c r="AB66" s="1172"/>
      <c r="AC66" s="1172"/>
    </row>
    <row r="67" spans="1:29" ht="14.25" customHeight="1" x14ac:dyDescent="0.25">
      <c r="A67" s="1145"/>
      <c r="B67" s="1145"/>
      <c r="C67" s="1145"/>
      <c r="D67" s="1145"/>
      <c r="E67" s="1145"/>
      <c r="F67" s="1172"/>
      <c r="G67" s="1172"/>
      <c r="H67" s="1172"/>
      <c r="I67" s="1172"/>
      <c r="J67" s="1145"/>
      <c r="K67" s="1145"/>
      <c r="L67" s="1145"/>
      <c r="M67" s="1145"/>
      <c r="N67" s="1145"/>
      <c r="O67" s="1145"/>
      <c r="P67" s="1145"/>
      <c r="Q67" s="1172"/>
      <c r="R67" s="1172"/>
      <c r="S67" s="1172"/>
      <c r="T67" s="1172"/>
      <c r="U67" s="1172"/>
      <c r="V67" s="1172"/>
      <c r="W67" s="1172"/>
      <c r="X67" s="1172"/>
      <c r="Y67" s="1172"/>
      <c r="Z67" s="1172"/>
      <c r="AA67" s="1172"/>
      <c r="AB67" s="1172"/>
      <c r="AC67" s="1172"/>
    </row>
    <row r="68" spans="1:29" ht="14.25" customHeight="1" x14ac:dyDescent="0.25">
      <c r="A68" s="1145"/>
      <c r="B68" s="1145"/>
      <c r="C68" s="1145"/>
      <c r="D68" s="1145"/>
      <c r="E68" s="1145"/>
      <c r="F68" s="1172"/>
      <c r="G68" s="1172"/>
      <c r="H68" s="1172"/>
      <c r="I68" s="1172"/>
      <c r="J68" s="1145"/>
      <c r="K68" s="1145"/>
      <c r="L68" s="1145"/>
      <c r="M68" s="1145"/>
      <c r="N68" s="1145"/>
      <c r="O68" s="1145"/>
      <c r="P68" s="1145"/>
      <c r="Q68" s="1172"/>
      <c r="R68" s="1172"/>
      <c r="S68" s="1172"/>
      <c r="T68" s="1172"/>
      <c r="U68" s="1172"/>
      <c r="V68" s="1172"/>
      <c r="W68" s="1172"/>
      <c r="X68" s="1172"/>
      <c r="Y68" s="1172"/>
      <c r="Z68" s="1172"/>
      <c r="AA68" s="1172"/>
      <c r="AB68" s="1172"/>
      <c r="AC68" s="1172"/>
    </row>
    <row r="69" spans="1:29" ht="14.25" customHeight="1" x14ac:dyDescent="0.25">
      <c r="A69" s="1145"/>
      <c r="B69" s="1145"/>
      <c r="C69" s="1145"/>
      <c r="D69" s="1145"/>
      <c r="E69" s="1145"/>
      <c r="F69" s="1172"/>
      <c r="G69" s="1172"/>
      <c r="H69" s="1172"/>
      <c r="I69" s="1172"/>
      <c r="J69" s="1145"/>
      <c r="K69" s="1145"/>
      <c r="L69" s="1145"/>
      <c r="M69" s="1145"/>
      <c r="N69" s="1145"/>
      <c r="O69" s="1145"/>
      <c r="P69" s="1145"/>
      <c r="Q69" s="1172"/>
      <c r="R69" s="1172"/>
      <c r="S69" s="1172"/>
      <c r="T69" s="1172"/>
      <c r="U69" s="1172"/>
      <c r="V69" s="1172"/>
      <c r="W69" s="1172"/>
      <c r="X69" s="1172"/>
      <c r="Y69" s="1172"/>
      <c r="Z69" s="1172"/>
      <c r="AA69" s="1172"/>
      <c r="AB69" s="1172"/>
      <c r="AC69" s="1172"/>
    </row>
    <row r="70" spans="1:29" ht="14.25" customHeight="1" x14ac:dyDescent="0.25">
      <c r="A70" s="1145"/>
      <c r="B70" s="1145"/>
      <c r="C70" s="1145"/>
      <c r="D70" s="1145"/>
      <c r="E70" s="1145"/>
      <c r="F70" s="1172"/>
      <c r="G70" s="1172"/>
      <c r="H70" s="1172"/>
      <c r="I70" s="1172"/>
      <c r="J70" s="1145"/>
      <c r="K70" s="1145"/>
      <c r="L70" s="1145"/>
      <c r="M70" s="1145"/>
      <c r="N70" s="1145"/>
      <c r="O70" s="1145"/>
      <c r="P70" s="1145"/>
      <c r="Q70" s="1172"/>
      <c r="R70" s="1172"/>
      <c r="S70" s="1172"/>
      <c r="T70" s="1172"/>
      <c r="U70" s="1172"/>
      <c r="V70" s="1172"/>
      <c r="W70" s="1172"/>
      <c r="X70" s="1172"/>
      <c r="Y70" s="1172"/>
      <c r="Z70" s="1172"/>
      <c r="AA70" s="1172"/>
      <c r="AB70" s="1172"/>
      <c r="AC70" s="1172"/>
    </row>
    <row r="71" spans="1:29" ht="14.25" customHeight="1" x14ac:dyDescent="0.25">
      <c r="A71" s="1145"/>
      <c r="B71" s="1145"/>
      <c r="C71" s="1145"/>
      <c r="D71" s="1145"/>
      <c r="E71" s="1145"/>
      <c r="F71" s="1172"/>
      <c r="G71" s="1172"/>
      <c r="H71" s="1172"/>
      <c r="I71" s="1172"/>
      <c r="J71" s="1145"/>
      <c r="K71" s="1145"/>
      <c r="L71" s="1145"/>
      <c r="M71" s="1145"/>
      <c r="N71" s="1145"/>
      <c r="O71" s="1145"/>
      <c r="P71" s="1145"/>
      <c r="Q71" s="1172"/>
      <c r="R71" s="1172"/>
      <c r="S71" s="1172"/>
      <c r="T71" s="1172"/>
      <c r="U71" s="1172"/>
      <c r="V71" s="1172"/>
      <c r="W71" s="1172"/>
      <c r="X71" s="1172"/>
      <c r="Y71" s="1172"/>
      <c r="Z71" s="1172"/>
      <c r="AA71" s="1172"/>
      <c r="AB71" s="1172"/>
      <c r="AC71" s="1172"/>
    </row>
    <row r="72" spans="1:29" ht="14.25" customHeight="1" x14ac:dyDescent="0.25">
      <c r="A72" s="1145"/>
      <c r="B72" s="1145"/>
      <c r="C72" s="1145"/>
      <c r="D72" s="1145"/>
      <c r="E72" s="1145"/>
      <c r="F72" s="1172"/>
      <c r="G72" s="1172"/>
      <c r="H72" s="1172"/>
      <c r="I72" s="1172"/>
      <c r="J72" s="1145"/>
      <c r="K72" s="1145"/>
      <c r="L72" s="1145"/>
      <c r="M72" s="1145"/>
      <c r="N72" s="1145"/>
      <c r="O72" s="1145"/>
      <c r="P72" s="1145"/>
      <c r="Q72" s="1172"/>
      <c r="R72" s="1172"/>
      <c r="S72" s="1172"/>
      <c r="T72" s="1172"/>
      <c r="U72" s="1172"/>
      <c r="V72" s="1172"/>
      <c r="W72" s="1172"/>
      <c r="X72" s="1172"/>
      <c r="Y72" s="1172"/>
      <c r="Z72" s="1172"/>
      <c r="AA72" s="1172"/>
      <c r="AB72" s="1172"/>
      <c r="AC72" s="1172"/>
    </row>
    <row r="73" spans="1:29" ht="14.25" customHeight="1" x14ac:dyDescent="0.25">
      <c r="A73" s="1145"/>
      <c r="B73" s="1145"/>
      <c r="C73" s="1145"/>
      <c r="D73" s="1145"/>
      <c r="E73" s="1145"/>
      <c r="F73" s="1172"/>
      <c r="G73" s="1172"/>
      <c r="H73" s="1172"/>
      <c r="I73" s="1172"/>
      <c r="J73" s="1145"/>
      <c r="K73" s="1145"/>
      <c r="L73" s="1145"/>
      <c r="M73" s="1145"/>
      <c r="N73" s="1145"/>
      <c r="O73" s="1145"/>
      <c r="P73" s="1145"/>
      <c r="Q73" s="1172"/>
      <c r="R73" s="1172"/>
      <c r="S73" s="1172"/>
      <c r="T73" s="1172"/>
      <c r="U73" s="1172"/>
      <c r="V73" s="1172"/>
      <c r="W73" s="1172"/>
      <c r="X73" s="1172"/>
      <c r="Y73" s="1172"/>
      <c r="Z73" s="1172"/>
      <c r="AA73" s="1172"/>
      <c r="AB73" s="1172"/>
      <c r="AC73" s="1172"/>
    </row>
    <row r="74" spans="1:29" ht="14.25" customHeight="1" x14ac:dyDescent="0.25">
      <c r="A74" s="1145"/>
      <c r="B74" s="1145"/>
      <c r="C74" s="1145"/>
      <c r="D74" s="1145"/>
      <c r="E74" s="1145"/>
      <c r="F74" s="1172"/>
      <c r="G74" s="1172"/>
      <c r="H74" s="1172"/>
      <c r="I74" s="1172"/>
      <c r="J74" s="1145"/>
      <c r="K74" s="1145"/>
      <c r="L74" s="1145"/>
      <c r="M74" s="1145"/>
      <c r="N74" s="1145"/>
      <c r="O74" s="1145"/>
      <c r="P74" s="1145"/>
      <c r="Q74" s="1172"/>
      <c r="R74" s="1172"/>
      <c r="S74" s="1172"/>
      <c r="T74" s="1172"/>
      <c r="U74" s="1172"/>
      <c r="V74" s="1172"/>
      <c r="W74" s="1172"/>
      <c r="X74" s="1172"/>
      <c r="Y74" s="1172"/>
      <c r="Z74" s="1172"/>
      <c r="AA74" s="1172"/>
      <c r="AB74" s="1172"/>
      <c r="AC74" s="1172"/>
    </row>
    <row r="75" spans="1:29" ht="14.25" customHeight="1" x14ac:dyDescent="0.25">
      <c r="A75" s="1145"/>
      <c r="B75" s="1145"/>
      <c r="C75" s="1145"/>
      <c r="D75" s="1145"/>
      <c r="E75" s="1145"/>
      <c r="F75" s="1172"/>
      <c r="G75" s="1172"/>
      <c r="H75" s="1172"/>
      <c r="I75" s="1172"/>
      <c r="J75" s="1145"/>
      <c r="K75" s="1145"/>
      <c r="L75" s="1145"/>
      <c r="M75" s="1145"/>
      <c r="N75" s="1145"/>
      <c r="O75" s="1145"/>
      <c r="P75" s="1145"/>
      <c r="Q75" s="1172"/>
      <c r="R75" s="1172"/>
      <c r="S75" s="1172"/>
      <c r="T75" s="1172"/>
      <c r="U75" s="1172"/>
      <c r="V75" s="1172"/>
      <c r="W75" s="1172"/>
      <c r="X75" s="1172"/>
      <c r="Y75" s="1172"/>
      <c r="Z75" s="1172"/>
      <c r="AA75" s="1172"/>
      <c r="AB75" s="1172"/>
      <c r="AC75" s="1172"/>
    </row>
    <row r="76" spans="1:29" ht="14.25" customHeight="1" x14ac:dyDescent="0.25">
      <c r="A76" s="1145"/>
      <c r="B76" s="1145"/>
      <c r="C76" s="1145"/>
      <c r="D76" s="1145"/>
      <c r="E76" s="1145"/>
      <c r="F76" s="1172"/>
      <c r="G76" s="1172"/>
      <c r="H76" s="1172"/>
      <c r="I76" s="1172"/>
      <c r="J76" s="1145"/>
      <c r="K76" s="1145"/>
      <c r="L76" s="1145"/>
      <c r="M76" s="1145"/>
      <c r="N76" s="1145"/>
      <c r="O76" s="1145"/>
      <c r="P76" s="1145"/>
      <c r="Q76" s="1172"/>
      <c r="R76" s="1172"/>
      <c r="S76" s="1172"/>
      <c r="T76" s="1172"/>
      <c r="U76" s="1172"/>
      <c r="V76" s="1172"/>
      <c r="W76" s="1172"/>
      <c r="X76" s="1172"/>
      <c r="Y76" s="1172"/>
      <c r="Z76" s="1172"/>
      <c r="AA76" s="1172"/>
      <c r="AB76" s="1172"/>
      <c r="AC76" s="1172"/>
    </row>
    <row r="77" spans="1:29" ht="14.25" customHeight="1" x14ac:dyDescent="0.25">
      <c r="A77" s="1145"/>
      <c r="B77" s="1145"/>
      <c r="C77" s="1145"/>
      <c r="D77" s="1145"/>
      <c r="E77" s="1145"/>
      <c r="F77" s="1172"/>
      <c r="G77" s="1172"/>
      <c r="H77" s="1172"/>
      <c r="I77" s="1172"/>
      <c r="J77" s="1145"/>
      <c r="K77" s="1145"/>
      <c r="L77" s="1145"/>
      <c r="M77" s="1145"/>
      <c r="N77" s="1145"/>
      <c r="O77" s="1145"/>
      <c r="P77" s="1145"/>
      <c r="Q77" s="1172"/>
      <c r="R77" s="1172"/>
      <c r="S77" s="1172"/>
      <c r="T77" s="1172"/>
      <c r="U77" s="1172"/>
      <c r="V77" s="1172"/>
      <c r="W77" s="1172"/>
      <c r="X77" s="1172"/>
      <c r="Y77" s="1172"/>
      <c r="Z77" s="1172"/>
      <c r="AA77" s="1172"/>
      <c r="AB77" s="1172"/>
      <c r="AC77" s="1172"/>
    </row>
    <row r="78" spans="1:29" ht="14.25" customHeight="1" x14ac:dyDescent="0.25">
      <c r="A78" s="1145"/>
      <c r="B78" s="1145"/>
      <c r="C78" s="1145"/>
      <c r="D78" s="1145"/>
      <c r="E78" s="1145"/>
      <c r="F78" s="1172"/>
      <c r="G78" s="1172"/>
      <c r="H78" s="1172"/>
      <c r="I78" s="1172"/>
      <c r="J78" s="1145"/>
      <c r="K78" s="1145"/>
      <c r="L78" s="1145"/>
      <c r="M78" s="1145"/>
      <c r="N78" s="1145"/>
      <c r="O78" s="1145"/>
      <c r="P78" s="1145"/>
      <c r="Q78" s="1172"/>
      <c r="R78" s="1172"/>
      <c r="S78" s="1172"/>
      <c r="T78" s="1172"/>
      <c r="U78" s="1172"/>
      <c r="V78" s="1172"/>
      <c r="W78" s="1172"/>
      <c r="X78" s="1172"/>
      <c r="Y78" s="1172"/>
      <c r="Z78" s="1172"/>
      <c r="AA78" s="1172"/>
      <c r="AB78" s="1172"/>
      <c r="AC78" s="1172"/>
    </row>
    <row r="79" spans="1:29" ht="14.25" customHeight="1" x14ac:dyDescent="0.25">
      <c r="A79" s="1145"/>
      <c r="B79" s="1145"/>
      <c r="C79" s="1145"/>
      <c r="D79" s="1145"/>
      <c r="E79" s="1145"/>
      <c r="F79" s="1172"/>
      <c r="G79" s="1172"/>
      <c r="H79" s="1172"/>
      <c r="I79" s="1172"/>
      <c r="J79" s="1145"/>
      <c r="K79" s="1145"/>
      <c r="L79" s="1145"/>
      <c r="M79" s="1145"/>
      <c r="N79" s="1145"/>
      <c r="O79" s="1145"/>
      <c r="P79" s="1145"/>
      <c r="Q79" s="1172"/>
      <c r="R79" s="1172"/>
      <c r="S79" s="1172"/>
      <c r="T79" s="1172"/>
      <c r="U79" s="1172"/>
      <c r="V79" s="1172"/>
      <c r="W79" s="1172"/>
      <c r="X79" s="1172"/>
      <c r="Y79" s="1172"/>
      <c r="Z79" s="1172"/>
      <c r="AA79" s="1172"/>
      <c r="AB79" s="1172"/>
      <c r="AC79" s="1172"/>
    </row>
    <row r="80" spans="1:29" ht="14.25" customHeight="1" x14ac:dyDescent="0.25">
      <c r="A80" s="1145"/>
      <c r="B80" s="1145"/>
      <c r="C80" s="1145"/>
      <c r="D80" s="1145"/>
      <c r="E80" s="1145"/>
      <c r="F80" s="1172"/>
      <c r="G80" s="1172"/>
      <c r="H80" s="1172"/>
      <c r="I80" s="1172"/>
      <c r="J80" s="1145"/>
      <c r="K80" s="1145"/>
      <c r="L80" s="1145"/>
      <c r="M80" s="1145"/>
      <c r="N80" s="1145"/>
      <c r="O80" s="1145"/>
      <c r="P80" s="1145"/>
      <c r="Q80" s="1172"/>
      <c r="R80" s="1172"/>
      <c r="S80" s="1172"/>
      <c r="T80" s="1172"/>
      <c r="U80" s="1172"/>
      <c r="V80" s="1172"/>
      <c r="W80" s="1172"/>
      <c r="X80" s="1172"/>
      <c r="Y80" s="1172"/>
      <c r="Z80" s="1172"/>
      <c r="AA80" s="1172"/>
      <c r="AB80" s="1172"/>
      <c r="AC80" s="1172"/>
    </row>
    <row r="81" spans="1:29" ht="14.25" customHeight="1" x14ac:dyDescent="0.25">
      <c r="A81" s="1145"/>
      <c r="B81" s="1145"/>
      <c r="C81" s="1145"/>
      <c r="D81" s="1145"/>
      <c r="E81" s="1145"/>
      <c r="F81" s="1172"/>
      <c r="G81" s="1172"/>
      <c r="H81" s="1172"/>
      <c r="I81" s="1172"/>
      <c r="J81" s="1145"/>
      <c r="K81" s="1145"/>
      <c r="L81" s="1145"/>
      <c r="M81" s="1145"/>
      <c r="N81" s="1145"/>
      <c r="O81" s="1145"/>
      <c r="P81" s="1145"/>
      <c r="Q81" s="1172"/>
      <c r="R81" s="1172"/>
      <c r="S81" s="1172"/>
      <c r="T81" s="1172"/>
      <c r="U81" s="1172"/>
      <c r="V81" s="1172"/>
      <c r="W81" s="1172"/>
      <c r="X81" s="1172"/>
      <c r="Y81" s="1172"/>
      <c r="Z81" s="1172"/>
      <c r="AA81" s="1172"/>
      <c r="AB81" s="1172"/>
      <c r="AC81" s="1172"/>
    </row>
    <row r="82" spans="1:29" ht="14.25" customHeight="1" x14ac:dyDescent="0.25">
      <c r="A82" s="1145"/>
      <c r="B82" s="1145"/>
      <c r="C82" s="1145"/>
      <c r="D82" s="1145"/>
      <c r="E82" s="1145"/>
      <c r="F82" s="1172"/>
      <c r="G82" s="1172"/>
      <c r="H82" s="1172"/>
      <c r="I82" s="1172"/>
      <c r="J82" s="1145"/>
      <c r="K82" s="1145"/>
      <c r="L82" s="1145"/>
      <c r="M82" s="1145"/>
      <c r="N82" s="1145"/>
      <c r="O82" s="1145"/>
      <c r="P82" s="1145"/>
      <c r="Q82" s="1172"/>
      <c r="R82" s="1172"/>
      <c r="S82" s="1172"/>
      <c r="T82" s="1172"/>
      <c r="U82" s="1172"/>
      <c r="V82" s="1172"/>
      <c r="W82" s="1172"/>
      <c r="X82" s="1172"/>
      <c r="Y82" s="1172"/>
      <c r="Z82" s="1172"/>
      <c r="AA82" s="1172"/>
      <c r="AB82" s="1172"/>
      <c r="AC82" s="1172"/>
    </row>
    <row r="83" spans="1:29" ht="14.25" customHeight="1" x14ac:dyDescent="0.25">
      <c r="A83" s="1145"/>
      <c r="B83" s="1145"/>
      <c r="C83" s="1145"/>
      <c r="D83" s="1145"/>
      <c r="E83" s="1145"/>
      <c r="F83" s="1172"/>
      <c r="G83" s="1172"/>
      <c r="H83" s="1172"/>
      <c r="I83" s="1172"/>
      <c r="J83" s="1145"/>
      <c r="K83" s="1145"/>
      <c r="L83" s="1145"/>
      <c r="M83" s="1145"/>
      <c r="N83" s="1145"/>
      <c r="O83" s="1145"/>
      <c r="P83" s="1145"/>
      <c r="Q83" s="1172"/>
      <c r="R83" s="1172"/>
      <c r="S83" s="1172"/>
      <c r="T83" s="1172"/>
      <c r="U83" s="1172"/>
      <c r="V83" s="1172"/>
      <c r="W83" s="1172"/>
      <c r="X83" s="1172"/>
      <c r="Y83" s="1172"/>
      <c r="Z83" s="1172"/>
      <c r="AA83" s="1172"/>
      <c r="AB83" s="1172"/>
      <c r="AC83" s="1172"/>
    </row>
    <row r="84" spans="1:29" ht="14.25" customHeight="1" x14ac:dyDescent="0.25">
      <c r="A84" s="1145"/>
      <c r="B84" s="1145"/>
      <c r="C84" s="1145"/>
      <c r="D84" s="1145"/>
      <c r="E84" s="1145"/>
      <c r="F84" s="1172"/>
      <c r="G84" s="1172"/>
      <c r="H84" s="1172"/>
      <c r="I84" s="1172"/>
      <c r="J84" s="1145"/>
      <c r="K84" s="1145"/>
      <c r="L84" s="1145"/>
      <c r="M84" s="1145"/>
      <c r="N84" s="1145"/>
      <c r="O84" s="1145"/>
      <c r="P84" s="1145"/>
      <c r="Q84" s="1172"/>
      <c r="R84" s="1172"/>
      <c r="S84" s="1172"/>
      <c r="T84" s="1172"/>
      <c r="U84" s="1172"/>
      <c r="V84" s="1172"/>
      <c r="W84" s="1172"/>
      <c r="X84" s="1172"/>
      <c r="Y84" s="1172"/>
      <c r="Z84" s="1172"/>
      <c r="AA84" s="1172"/>
      <c r="AB84" s="1172"/>
      <c r="AC84" s="1172"/>
    </row>
    <row r="85" spans="1:29" ht="14.25" customHeight="1" x14ac:dyDescent="0.25">
      <c r="A85" s="1145"/>
      <c r="B85" s="1145"/>
      <c r="C85" s="1145"/>
      <c r="D85" s="1145"/>
      <c r="E85" s="1145"/>
      <c r="F85" s="1172"/>
      <c r="G85" s="1172"/>
      <c r="H85" s="1172"/>
      <c r="I85" s="1172"/>
      <c r="J85" s="1145"/>
      <c r="K85" s="1145"/>
      <c r="L85" s="1145"/>
      <c r="M85" s="1145"/>
      <c r="N85" s="1145"/>
      <c r="O85" s="1145"/>
      <c r="P85" s="1145"/>
      <c r="Q85" s="1172"/>
      <c r="R85" s="1172"/>
      <c r="S85" s="1172"/>
      <c r="T85" s="1172"/>
      <c r="U85" s="1172"/>
      <c r="V85" s="1172"/>
      <c r="W85" s="1172"/>
      <c r="X85" s="1172"/>
      <c r="Y85" s="1172"/>
      <c r="Z85" s="1172"/>
      <c r="AA85" s="1172"/>
      <c r="AB85" s="1172"/>
      <c r="AC85" s="1172"/>
    </row>
    <row r="86" spans="1:29" ht="14.25" customHeight="1" x14ac:dyDescent="0.25">
      <c r="A86" s="1145"/>
      <c r="B86" s="1145"/>
      <c r="C86" s="1145"/>
      <c r="D86" s="1145"/>
      <c r="E86" s="1145"/>
      <c r="F86" s="1172"/>
      <c r="G86" s="1172"/>
      <c r="H86" s="1172"/>
      <c r="I86" s="1172"/>
      <c r="J86" s="1145"/>
      <c r="K86" s="1145"/>
      <c r="L86" s="1145"/>
      <c r="M86" s="1145"/>
      <c r="N86" s="1145"/>
      <c r="O86" s="1145"/>
      <c r="P86" s="1145"/>
      <c r="Q86" s="1172"/>
      <c r="R86" s="1172"/>
      <c r="S86" s="1172"/>
      <c r="T86" s="1172"/>
      <c r="U86" s="1172"/>
      <c r="V86" s="1172"/>
      <c r="W86" s="1172"/>
      <c r="X86" s="1172"/>
      <c r="Y86" s="1172"/>
      <c r="Z86" s="1172"/>
      <c r="AA86" s="1172"/>
      <c r="AB86" s="1172"/>
      <c r="AC86" s="1172"/>
    </row>
    <row r="87" spans="1:29" ht="14.25" customHeight="1" x14ac:dyDescent="0.25">
      <c r="A87" s="1145"/>
      <c r="B87" s="1145"/>
      <c r="C87" s="1145"/>
      <c r="D87" s="1145"/>
      <c r="E87" s="1145"/>
      <c r="F87" s="1172"/>
      <c r="G87" s="1172"/>
      <c r="H87" s="1172"/>
      <c r="I87" s="1172"/>
      <c r="J87" s="1145"/>
      <c r="K87" s="1145"/>
      <c r="L87" s="1145"/>
      <c r="M87" s="1145"/>
      <c r="N87" s="1145"/>
      <c r="O87" s="1145"/>
      <c r="P87" s="1145"/>
      <c r="Q87" s="1172"/>
      <c r="R87" s="1172"/>
      <c r="S87" s="1172"/>
      <c r="T87" s="1172"/>
      <c r="U87" s="1172"/>
      <c r="V87" s="1172"/>
      <c r="W87" s="1172"/>
      <c r="X87" s="1172"/>
      <c r="Y87" s="1172"/>
      <c r="Z87" s="1172"/>
      <c r="AA87" s="1172"/>
      <c r="AB87" s="1172"/>
      <c r="AC87" s="1172"/>
    </row>
    <row r="88" spans="1:29" ht="14.25" customHeight="1" x14ac:dyDescent="0.25">
      <c r="A88" s="1145"/>
      <c r="B88" s="1145"/>
      <c r="C88" s="1145"/>
      <c r="D88" s="1145"/>
      <c r="E88" s="1145"/>
      <c r="F88" s="1172"/>
      <c r="G88" s="1172"/>
      <c r="H88" s="1172"/>
      <c r="I88" s="1172"/>
      <c r="J88" s="1145"/>
      <c r="K88" s="1145"/>
      <c r="L88" s="1145"/>
      <c r="M88" s="1145"/>
      <c r="N88" s="1145"/>
      <c r="O88" s="1145"/>
      <c r="P88" s="1145"/>
      <c r="Q88" s="1172"/>
      <c r="R88" s="1172"/>
      <c r="S88" s="1172"/>
      <c r="T88" s="1172"/>
      <c r="U88" s="1172"/>
      <c r="V88" s="1172"/>
      <c r="W88" s="1172"/>
      <c r="X88" s="1172"/>
      <c r="Y88" s="1172"/>
      <c r="Z88" s="1172"/>
      <c r="AA88" s="1172"/>
      <c r="AB88" s="1172"/>
      <c r="AC88" s="1172"/>
    </row>
    <row r="89" spans="1:29" ht="14.25" customHeight="1" x14ac:dyDescent="0.25">
      <c r="A89" s="1145"/>
      <c r="B89" s="1145"/>
      <c r="C89" s="1145"/>
      <c r="D89" s="1145"/>
      <c r="E89" s="1145"/>
      <c r="F89" s="1172"/>
      <c r="G89" s="1172"/>
      <c r="H89" s="1172"/>
      <c r="I89" s="1172"/>
      <c r="J89" s="1145"/>
      <c r="K89" s="1145"/>
      <c r="L89" s="1145"/>
      <c r="M89" s="1145"/>
      <c r="N89" s="1145"/>
      <c r="O89" s="1145"/>
      <c r="P89" s="1145"/>
      <c r="Q89" s="1172"/>
      <c r="R89" s="1172"/>
      <c r="S89" s="1172"/>
      <c r="T89" s="1172"/>
      <c r="U89" s="1172"/>
      <c r="V89" s="1172"/>
      <c r="W89" s="1172"/>
      <c r="X89" s="1172"/>
      <c r="Y89" s="1172"/>
      <c r="Z89" s="1172"/>
      <c r="AA89" s="1172"/>
      <c r="AB89" s="1172"/>
      <c r="AC89" s="1172"/>
    </row>
    <row r="90" spans="1:29" ht="14.25" customHeight="1" x14ac:dyDescent="0.25">
      <c r="A90" s="1145"/>
      <c r="B90" s="1145"/>
      <c r="C90" s="1145"/>
      <c r="D90" s="1145"/>
      <c r="E90" s="1145"/>
      <c r="F90" s="1172"/>
      <c r="G90" s="1172"/>
      <c r="H90" s="1172"/>
      <c r="I90" s="1172"/>
      <c r="J90" s="1145"/>
      <c r="K90" s="1145"/>
      <c r="L90" s="1145"/>
      <c r="M90" s="1145"/>
      <c r="N90" s="1145"/>
      <c r="O90" s="1145"/>
      <c r="P90" s="1145"/>
      <c r="Q90" s="1172"/>
      <c r="R90" s="1172"/>
      <c r="S90" s="1172"/>
      <c r="T90" s="1172"/>
      <c r="U90" s="1172"/>
      <c r="V90" s="1172"/>
      <c r="W90" s="1172"/>
      <c r="X90" s="1172"/>
      <c r="Y90" s="1172"/>
      <c r="Z90" s="1172"/>
      <c r="AA90" s="1172"/>
      <c r="AB90" s="1172"/>
      <c r="AC90" s="1172"/>
    </row>
    <row r="91" spans="1:29" ht="14.25" customHeight="1" x14ac:dyDescent="0.25">
      <c r="A91" s="1145"/>
      <c r="B91" s="1145"/>
      <c r="C91" s="1145"/>
      <c r="D91" s="1145"/>
      <c r="E91" s="1145"/>
      <c r="F91" s="1172"/>
      <c r="G91" s="1172"/>
      <c r="H91" s="1172"/>
      <c r="I91" s="1172"/>
      <c r="J91" s="1145"/>
      <c r="K91" s="1145"/>
      <c r="L91" s="1145"/>
      <c r="M91" s="1145"/>
      <c r="N91" s="1145"/>
      <c r="O91" s="1145"/>
      <c r="P91" s="1145"/>
      <c r="Q91" s="1172"/>
      <c r="R91" s="1172"/>
      <c r="S91" s="1172"/>
      <c r="T91" s="1172"/>
      <c r="U91" s="1172"/>
      <c r="V91" s="1172"/>
      <c r="W91" s="1172"/>
      <c r="X91" s="1172"/>
      <c r="Y91" s="1172"/>
      <c r="Z91" s="1172"/>
      <c r="AA91" s="1172"/>
      <c r="AB91" s="1172"/>
      <c r="AC91" s="1172"/>
    </row>
    <row r="92" spans="1:29" ht="14.25" customHeight="1" x14ac:dyDescent="0.25">
      <c r="A92" s="1145"/>
      <c r="B92" s="1145"/>
      <c r="C92" s="1145"/>
      <c r="D92" s="1145"/>
      <c r="E92" s="1145"/>
      <c r="F92" s="1172"/>
      <c r="G92" s="1172"/>
      <c r="H92" s="1172"/>
      <c r="I92" s="1172"/>
      <c r="J92" s="1145"/>
      <c r="K92" s="1145"/>
      <c r="L92" s="1145"/>
      <c r="M92" s="1145"/>
      <c r="N92" s="1145"/>
      <c r="O92" s="1145"/>
      <c r="P92" s="1145"/>
      <c r="Q92" s="1172"/>
      <c r="R92" s="1172"/>
      <c r="S92" s="1172"/>
      <c r="T92" s="1172"/>
      <c r="U92" s="1172"/>
      <c r="V92" s="1172"/>
      <c r="W92" s="1172"/>
      <c r="X92" s="1172"/>
      <c r="Y92" s="1172"/>
      <c r="Z92" s="1172"/>
      <c r="AA92" s="1172"/>
      <c r="AB92" s="1172"/>
      <c r="AC92" s="1172"/>
    </row>
    <row r="93" spans="1:29" ht="14.25" customHeight="1" x14ac:dyDescent="0.25">
      <c r="A93" s="1145"/>
      <c r="B93" s="1145"/>
      <c r="C93" s="1145"/>
      <c r="D93" s="1145"/>
      <c r="E93" s="1145"/>
      <c r="F93" s="1172"/>
      <c r="G93" s="1172"/>
      <c r="H93" s="1172"/>
      <c r="I93" s="1172"/>
      <c r="J93" s="1145"/>
      <c r="K93" s="1145"/>
      <c r="L93" s="1145"/>
      <c r="M93" s="1145"/>
      <c r="N93" s="1145"/>
      <c r="O93" s="1145"/>
      <c r="P93" s="1145"/>
      <c r="Q93" s="1172"/>
      <c r="R93" s="1172"/>
      <c r="S93" s="1172"/>
      <c r="T93" s="1172"/>
      <c r="U93" s="1172"/>
      <c r="V93" s="1172"/>
      <c r="W93" s="1172"/>
      <c r="X93" s="1172"/>
      <c r="Y93" s="1172"/>
      <c r="Z93" s="1172"/>
      <c r="AA93" s="1172"/>
      <c r="AB93" s="1172"/>
      <c r="AC93" s="1172"/>
    </row>
    <row r="94" spans="1:29" ht="14.25" customHeight="1" x14ac:dyDescent="0.25">
      <c r="A94" s="1145"/>
      <c r="B94" s="1145"/>
      <c r="C94" s="1145"/>
      <c r="D94" s="1145"/>
      <c r="E94" s="1145"/>
      <c r="F94" s="1172"/>
      <c r="G94" s="1172"/>
      <c r="H94" s="1172"/>
      <c r="I94" s="1172"/>
      <c r="J94" s="1145"/>
      <c r="K94" s="1145"/>
      <c r="L94" s="1145"/>
      <c r="M94" s="1145"/>
      <c r="N94" s="1145"/>
      <c r="O94" s="1145"/>
      <c r="P94" s="1145"/>
      <c r="Q94" s="1172"/>
      <c r="R94" s="1172"/>
      <c r="S94" s="1172"/>
      <c r="T94" s="1172"/>
      <c r="U94" s="1172"/>
      <c r="V94" s="1172"/>
      <c r="W94" s="1172"/>
      <c r="X94" s="1172"/>
      <c r="Y94" s="1172"/>
      <c r="Z94" s="1172"/>
      <c r="AA94" s="1172"/>
      <c r="AB94" s="1172"/>
      <c r="AC94" s="1172"/>
    </row>
    <row r="95" spans="1:29" ht="14.25" customHeight="1" x14ac:dyDescent="0.25">
      <c r="A95" s="1145"/>
      <c r="B95" s="1145"/>
      <c r="C95" s="1145"/>
      <c r="D95" s="1145"/>
      <c r="E95" s="1145"/>
      <c r="F95" s="1172"/>
      <c r="G95" s="1172"/>
      <c r="H95" s="1172"/>
      <c r="I95" s="1172"/>
      <c r="J95" s="1145"/>
      <c r="K95" s="1145"/>
      <c r="L95" s="1145"/>
      <c r="M95" s="1145"/>
      <c r="N95" s="1145"/>
      <c r="O95" s="1145"/>
      <c r="P95" s="1145"/>
      <c r="Q95" s="1172"/>
      <c r="R95" s="1172"/>
      <c r="S95" s="1172"/>
      <c r="T95" s="1172"/>
      <c r="U95" s="1172"/>
      <c r="V95" s="1172"/>
      <c r="W95" s="1172"/>
      <c r="X95" s="1172"/>
      <c r="Y95" s="1172"/>
      <c r="Z95" s="1172"/>
      <c r="AA95" s="1172"/>
      <c r="AB95" s="1172"/>
      <c r="AC95" s="1172"/>
    </row>
    <row r="96" spans="1:29" ht="14.25" customHeight="1" x14ac:dyDescent="0.25">
      <c r="A96" s="1145"/>
      <c r="B96" s="1145"/>
      <c r="C96" s="1145"/>
      <c r="D96" s="1145"/>
      <c r="E96" s="1145"/>
      <c r="F96" s="1172"/>
      <c r="G96" s="1172"/>
      <c r="H96" s="1172"/>
      <c r="I96" s="1172"/>
      <c r="J96" s="1145"/>
      <c r="K96" s="1145"/>
      <c r="L96" s="1145"/>
      <c r="M96" s="1145"/>
      <c r="N96" s="1145"/>
      <c r="O96" s="1145"/>
      <c r="P96" s="1145"/>
      <c r="Q96" s="1172"/>
      <c r="R96" s="1172"/>
      <c r="S96" s="1172"/>
      <c r="T96" s="1172"/>
      <c r="U96" s="1172"/>
      <c r="V96" s="1172"/>
      <c r="W96" s="1172"/>
      <c r="X96" s="1172"/>
      <c r="Y96" s="1172"/>
      <c r="Z96" s="1172"/>
      <c r="AA96" s="1172"/>
      <c r="AB96" s="1172"/>
      <c r="AC96" s="1172"/>
    </row>
    <row r="97" spans="1:29" ht="14.25" customHeight="1" x14ac:dyDescent="0.25">
      <c r="A97" s="1145"/>
      <c r="B97" s="1145"/>
      <c r="C97" s="1145"/>
      <c r="D97" s="1145"/>
      <c r="E97" s="1145"/>
      <c r="F97" s="1172"/>
      <c r="G97" s="1172"/>
      <c r="H97" s="1172"/>
      <c r="I97" s="1172"/>
      <c r="J97" s="1145"/>
      <c r="K97" s="1145"/>
      <c r="L97" s="1145"/>
      <c r="M97" s="1145"/>
      <c r="N97" s="1145"/>
      <c r="O97" s="1145"/>
      <c r="P97" s="1145"/>
      <c r="Q97" s="1172"/>
      <c r="R97" s="1172"/>
      <c r="S97" s="1172"/>
      <c r="T97" s="1172"/>
      <c r="U97" s="1172"/>
      <c r="V97" s="1172"/>
      <c r="W97" s="1172"/>
      <c r="X97" s="1172"/>
      <c r="Y97" s="1172"/>
      <c r="Z97" s="1172"/>
      <c r="AA97" s="1172"/>
      <c r="AB97" s="1172"/>
      <c r="AC97" s="1172"/>
    </row>
    <row r="98" spans="1:29" ht="14.25" customHeight="1" x14ac:dyDescent="0.25">
      <c r="A98" s="1145"/>
      <c r="B98" s="1145"/>
      <c r="C98" s="1145"/>
      <c r="D98" s="1145"/>
      <c r="E98" s="1145"/>
      <c r="F98" s="1172"/>
      <c r="G98" s="1172"/>
      <c r="H98" s="1172"/>
      <c r="I98" s="1172"/>
      <c r="J98" s="1145"/>
      <c r="K98" s="1145"/>
      <c r="L98" s="1145"/>
      <c r="M98" s="1145"/>
      <c r="N98" s="1145"/>
      <c r="O98" s="1145"/>
      <c r="P98" s="1145"/>
      <c r="Q98" s="1172"/>
      <c r="R98" s="1172"/>
      <c r="S98" s="1172"/>
      <c r="T98" s="1172"/>
      <c r="U98" s="1172"/>
      <c r="V98" s="1172"/>
      <c r="W98" s="1172"/>
      <c r="X98" s="1172"/>
      <c r="Y98" s="1172"/>
      <c r="Z98" s="1172"/>
      <c r="AA98" s="1172"/>
      <c r="AB98" s="1172"/>
      <c r="AC98" s="1172"/>
    </row>
    <row r="99" spans="1:29" ht="14.25" customHeight="1" x14ac:dyDescent="0.25">
      <c r="A99" s="1145"/>
      <c r="B99" s="1145"/>
      <c r="C99" s="1145"/>
      <c r="D99" s="1145"/>
      <c r="E99" s="1145"/>
      <c r="F99" s="1172"/>
      <c r="G99" s="1172"/>
      <c r="H99" s="1172"/>
      <c r="I99" s="1172"/>
      <c r="J99" s="1145"/>
      <c r="K99" s="1145"/>
      <c r="L99" s="1145"/>
      <c r="M99" s="1145"/>
      <c r="N99" s="1145"/>
      <c r="O99" s="1145"/>
      <c r="P99" s="1145"/>
      <c r="Q99" s="1172"/>
      <c r="R99" s="1172"/>
      <c r="S99" s="1172"/>
      <c r="T99" s="1172"/>
      <c r="U99" s="1172"/>
      <c r="V99" s="1172"/>
      <c r="W99" s="1172"/>
      <c r="X99" s="1172"/>
      <c r="Y99" s="1172"/>
      <c r="Z99" s="1172"/>
      <c r="AA99" s="1172"/>
      <c r="AB99" s="1172"/>
      <c r="AC99" s="1172"/>
    </row>
    <row r="100" spans="1:29" ht="14.25" customHeight="1" x14ac:dyDescent="0.25">
      <c r="A100" s="1145"/>
      <c r="B100" s="1145"/>
      <c r="C100" s="1145"/>
      <c r="D100" s="1145"/>
      <c r="E100" s="1145"/>
      <c r="F100" s="1172"/>
      <c r="G100" s="1172"/>
      <c r="H100" s="1172"/>
      <c r="I100" s="1172"/>
      <c r="J100" s="1145"/>
      <c r="K100" s="1145"/>
      <c r="L100" s="1145"/>
      <c r="M100" s="1145"/>
      <c r="N100" s="1145"/>
      <c r="O100" s="1145"/>
      <c r="P100" s="1145"/>
      <c r="Q100" s="1172"/>
      <c r="R100" s="1172"/>
      <c r="S100" s="1172"/>
      <c r="T100" s="1172"/>
      <c r="U100" s="1172"/>
      <c r="V100" s="1172"/>
      <c r="W100" s="1172"/>
      <c r="X100" s="1172"/>
      <c r="Y100" s="1172"/>
      <c r="Z100" s="1172"/>
      <c r="AA100" s="1172"/>
      <c r="AB100" s="1172"/>
      <c r="AC100" s="1172"/>
    </row>
    <row r="101" spans="1:29" ht="14.25" customHeight="1" x14ac:dyDescent="0.25">
      <c r="A101" s="1145"/>
      <c r="B101" s="1145"/>
      <c r="C101" s="1145"/>
      <c r="D101" s="1145"/>
      <c r="E101" s="1145"/>
      <c r="F101" s="1172"/>
      <c r="G101" s="1172"/>
      <c r="H101" s="1172"/>
      <c r="I101" s="1172"/>
      <c r="J101" s="1145"/>
      <c r="K101" s="1145"/>
      <c r="L101" s="1145"/>
      <c r="M101" s="1145"/>
      <c r="N101" s="1145"/>
      <c r="O101" s="1145"/>
      <c r="P101" s="1145"/>
      <c r="Q101" s="1172"/>
      <c r="R101" s="1172"/>
      <c r="S101" s="1172"/>
      <c r="T101" s="1172"/>
      <c r="U101" s="1172"/>
      <c r="V101" s="1172"/>
      <c r="W101" s="1172"/>
      <c r="X101" s="1172"/>
      <c r="Y101" s="1172"/>
      <c r="Z101" s="1172"/>
      <c r="AA101" s="1172"/>
      <c r="AB101" s="1172"/>
      <c r="AC101" s="1172"/>
    </row>
    <row r="102" spans="1:29" ht="14.25" customHeight="1" x14ac:dyDescent="0.25">
      <c r="A102" s="1145"/>
      <c r="B102" s="1145"/>
      <c r="C102" s="1145"/>
      <c r="D102" s="1145"/>
      <c r="E102" s="1145"/>
      <c r="F102" s="1172"/>
      <c r="G102" s="1172"/>
      <c r="H102" s="1172"/>
      <c r="I102" s="1172"/>
      <c r="J102" s="1145"/>
      <c r="K102" s="1145"/>
      <c r="L102" s="1145"/>
      <c r="M102" s="1145"/>
      <c r="N102" s="1145"/>
      <c r="O102" s="1145"/>
      <c r="P102" s="1145"/>
      <c r="Q102" s="1172"/>
      <c r="R102" s="1172"/>
      <c r="S102" s="1172"/>
      <c r="T102" s="1172"/>
      <c r="U102" s="1172"/>
      <c r="V102" s="1172"/>
      <c r="W102" s="1172"/>
      <c r="X102" s="1172"/>
      <c r="Y102" s="1172"/>
      <c r="Z102" s="1172"/>
      <c r="AA102" s="1172"/>
      <c r="AB102" s="1172"/>
      <c r="AC102" s="1172"/>
    </row>
    <row r="103" spans="1:29" ht="14.25" customHeight="1" x14ac:dyDescent="0.25">
      <c r="A103" s="1145"/>
      <c r="B103" s="1145"/>
      <c r="C103" s="1145"/>
      <c r="D103" s="1145"/>
      <c r="E103" s="1145"/>
      <c r="F103" s="1172"/>
      <c r="G103" s="1172"/>
      <c r="H103" s="1172"/>
      <c r="I103" s="1172"/>
      <c r="J103" s="1145"/>
      <c r="K103" s="1145"/>
      <c r="L103" s="1145"/>
      <c r="M103" s="1145"/>
      <c r="N103" s="1145"/>
      <c r="O103" s="1145"/>
      <c r="P103" s="1145"/>
      <c r="Q103" s="1172"/>
      <c r="R103" s="1172"/>
      <c r="S103" s="1172"/>
      <c r="T103" s="1172"/>
      <c r="U103" s="1172"/>
      <c r="V103" s="1172"/>
      <c r="W103" s="1172"/>
      <c r="X103" s="1172"/>
      <c r="Y103" s="1172"/>
      <c r="Z103" s="1172"/>
      <c r="AA103" s="1172"/>
      <c r="AB103" s="1172"/>
      <c r="AC103" s="1172"/>
    </row>
    <row r="104" spans="1:29" ht="14.25" customHeight="1" x14ac:dyDescent="0.25">
      <c r="A104" s="1145"/>
      <c r="B104" s="1145"/>
      <c r="C104" s="1145"/>
      <c r="D104" s="1145"/>
      <c r="E104" s="1145"/>
      <c r="F104" s="1172"/>
      <c r="G104" s="1172"/>
      <c r="H104" s="1172"/>
      <c r="I104" s="1172"/>
      <c r="J104" s="1145"/>
      <c r="K104" s="1145"/>
      <c r="L104" s="1145"/>
      <c r="M104" s="1145"/>
      <c r="N104" s="1145"/>
      <c r="O104" s="1145"/>
      <c r="P104" s="1145"/>
      <c r="Q104" s="1172"/>
      <c r="R104" s="1172"/>
      <c r="S104" s="1172"/>
      <c r="T104" s="1172"/>
      <c r="U104" s="1172"/>
      <c r="V104" s="1172"/>
      <c r="W104" s="1172"/>
      <c r="X104" s="1172"/>
      <c r="Y104" s="1172"/>
      <c r="Z104" s="1172"/>
      <c r="AA104" s="1172"/>
      <c r="AB104" s="1172"/>
      <c r="AC104" s="1172"/>
    </row>
    <row r="105" spans="1:29" ht="14.25" customHeight="1" x14ac:dyDescent="0.25">
      <c r="A105" s="1145"/>
      <c r="B105" s="1145"/>
      <c r="C105" s="1145"/>
      <c r="D105" s="1145"/>
      <c r="E105" s="1145"/>
      <c r="F105" s="1172"/>
      <c r="G105" s="1172"/>
      <c r="H105" s="1172"/>
      <c r="I105" s="1172"/>
      <c r="J105" s="1145"/>
      <c r="K105" s="1145"/>
      <c r="L105" s="1145"/>
      <c r="M105" s="1145"/>
      <c r="N105" s="1145"/>
      <c r="O105" s="1145"/>
      <c r="P105" s="1145"/>
      <c r="Q105" s="1172"/>
      <c r="R105" s="1172"/>
      <c r="S105" s="1172"/>
      <c r="T105" s="1172"/>
      <c r="U105" s="1172"/>
      <c r="V105" s="1172"/>
      <c r="W105" s="1172"/>
      <c r="X105" s="1172"/>
      <c r="Y105" s="1172"/>
      <c r="Z105" s="1172"/>
      <c r="AA105" s="1172"/>
      <c r="AB105" s="1172"/>
      <c r="AC105" s="1172"/>
    </row>
    <row r="106" spans="1:29" ht="14.25" customHeight="1" x14ac:dyDescent="0.25">
      <c r="A106" s="1145"/>
      <c r="B106" s="1145"/>
      <c r="C106" s="1145"/>
      <c r="D106" s="1145"/>
      <c r="E106" s="1145"/>
      <c r="F106" s="1172"/>
      <c r="G106" s="1172"/>
      <c r="H106" s="1172"/>
      <c r="I106" s="1172"/>
      <c r="J106" s="1145"/>
      <c r="K106" s="1145"/>
      <c r="L106" s="1145"/>
      <c r="M106" s="1145"/>
      <c r="N106" s="1145"/>
      <c r="O106" s="1145"/>
      <c r="P106" s="1145"/>
      <c r="Q106" s="1172"/>
      <c r="R106" s="1172"/>
      <c r="S106" s="1172"/>
      <c r="T106" s="1172"/>
      <c r="U106" s="1172"/>
      <c r="V106" s="1172"/>
      <c r="W106" s="1172"/>
      <c r="X106" s="1172"/>
      <c r="Y106" s="1172"/>
      <c r="Z106" s="1172"/>
      <c r="AA106" s="1172"/>
      <c r="AB106" s="1172"/>
      <c r="AC106" s="1172"/>
    </row>
    <row r="107" spans="1:29" ht="14.25" customHeight="1" x14ac:dyDescent="0.25">
      <c r="A107" s="1145"/>
      <c r="B107" s="1145"/>
      <c r="C107" s="1145"/>
      <c r="D107" s="1145"/>
      <c r="E107" s="1145"/>
      <c r="F107" s="1172"/>
      <c r="G107" s="1172"/>
      <c r="H107" s="1172"/>
      <c r="I107" s="1172"/>
      <c r="J107" s="1145"/>
      <c r="K107" s="1145"/>
      <c r="L107" s="1145"/>
      <c r="M107" s="1145"/>
      <c r="N107" s="1145"/>
      <c r="O107" s="1145"/>
      <c r="P107" s="1145"/>
      <c r="Q107" s="1172"/>
      <c r="R107" s="1172"/>
      <c r="S107" s="1172"/>
      <c r="T107" s="1172"/>
      <c r="U107" s="1172"/>
      <c r="V107" s="1172"/>
      <c r="W107" s="1172"/>
      <c r="X107" s="1172"/>
      <c r="Y107" s="1172"/>
      <c r="Z107" s="1172"/>
      <c r="AA107" s="1172"/>
      <c r="AB107" s="1172"/>
      <c r="AC107" s="1172"/>
    </row>
    <row r="108" spans="1:29" ht="14.25" customHeight="1" x14ac:dyDescent="0.25">
      <c r="A108" s="1145"/>
      <c r="B108" s="1145"/>
      <c r="C108" s="1145"/>
      <c r="D108" s="1145"/>
      <c r="E108" s="1145"/>
      <c r="F108" s="1172"/>
      <c r="G108" s="1172"/>
      <c r="H108" s="1172"/>
      <c r="I108" s="1172"/>
      <c r="J108" s="1145"/>
      <c r="K108" s="1145"/>
      <c r="L108" s="1145"/>
      <c r="M108" s="1145"/>
      <c r="N108" s="1145"/>
      <c r="O108" s="1145"/>
      <c r="P108" s="1145"/>
      <c r="Q108" s="1172"/>
      <c r="R108" s="1172"/>
      <c r="S108" s="1172"/>
      <c r="T108" s="1172"/>
      <c r="U108" s="1172"/>
      <c r="V108" s="1172"/>
      <c r="W108" s="1172"/>
      <c r="X108" s="1172"/>
      <c r="Y108" s="1172"/>
      <c r="Z108" s="1172"/>
      <c r="AA108" s="1172"/>
      <c r="AB108" s="1172"/>
      <c r="AC108" s="1172"/>
    </row>
    <row r="109" spans="1:29" ht="14.25" customHeight="1" x14ac:dyDescent="0.25">
      <c r="A109" s="1145"/>
      <c r="B109" s="1145"/>
      <c r="C109" s="1145"/>
      <c r="D109" s="1145"/>
      <c r="E109" s="1145"/>
      <c r="F109" s="1172"/>
      <c r="G109" s="1172"/>
      <c r="H109" s="1172"/>
      <c r="I109" s="1172"/>
      <c r="J109" s="1145"/>
      <c r="K109" s="1145"/>
      <c r="L109" s="1145"/>
      <c r="M109" s="1145"/>
      <c r="N109" s="1145"/>
      <c r="O109" s="1145"/>
      <c r="P109" s="1145"/>
      <c r="Q109" s="1172"/>
      <c r="R109" s="1172"/>
      <c r="S109" s="1172"/>
      <c r="T109" s="1172"/>
      <c r="U109" s="1172"/>
      <c r="V109" s="1172"/>
      <c r="W109" s="1172"/>
      <c r="X109" s="1172"/>
      <c r="Y109" s="1172"/>
      <c r="Z109" s="1172"/>
      <c r="AA109" s="1172"/>
      <c r="AB109" s="1172"/>
      <c r="AC109" s="1172"/>
    </row>
    <row r="110" spans="1:29" ht="14.25" customHeight="1" x14ac:dyDescent="0.25">
      <c r="A110" s="1145"/>
      <c r="B110" s="1145"/>
      <c r="C110" s="1145"/>
      <c r="D110" s="1145"/>
      <c r="E110" s="1145"/>
      <c r="F110" s="1172"/>
      <c r="G110" s="1172"/>
      <c r="H110" s="1172"/>
      <c r="I110" s="1172"/>
      <c r="J110" s="1145"/>
      <c r="K110" s="1145"/>
      <c r="L110" s="1145"/>
      <c r="M110" s="1145"/>
      <c r="N110" s="1145"/>
      <c r="O110" s="1145"/>
      <c r="P110" s="1145"/>
      <c r="Q110" s="1172"/>
      <c r="R110" s="1172"/>
      <c r="S110" s="1172"/>
      <c r="T110" s="1172"/>
      <c r="U110" s="1172"/>
      <c r="V110" s="1172"/>
      <c r="W110" s="1172"/>
      <c r="X110" s="1172"/>
      <c r="Y110" s="1172"/>
      <c r="Z110" s="1172"/>
      <c r="AA110" s="1172"/>
      <c r="AB110" s="1172"/>
      <c r="AC110" s="1172"/>
    </row>
    <row r="111" spans="1:29" ht="14.25" customHeight="1" x14ac:dyDescent="0.25">
      <c r="A111" s="1145"/>
      <c r="B111" s="1145"/>
      <c r="C111" s="1145"/>
      <c r="D111" s="1145"/>
      <c r="E111" s="1145"/>
      <c r="F111" s="1172"/>
      <c r="G111" s="1172"/>
      <c r="H111" s="1172"/>
      <c r="I111" s="1172"/>
      <c r="J111" s="1145"/>
      <c r="K111" s="1145"/>
      <c r="L111" s="1145"/>
      <c r="M111" s="1145"/>
      <c r="N111" s="1145"/>
      <c r="O111" s="1145"/>
      <c r="P111" s="1145"/>
      <c r="Q111" s="1172"/>
      <c r="R111" s="1172"/>
      <c r="S111" s="1172"/>
      <c r="T111" s="1172"/>
      <c r="U111" s="1172"/>
      <c r="V111" s="1172"/>
      <c r="W111" s="1172"/>
      <c r="X111" s="1172"/>
      <c r="Y111" s="1172"/>
      <c r="Z111" s="1172"/>
      <c r="AA111" s="1172"/>
      <c r="AB111" s="1172"/>
      <c r="AC111" s="1172"/>
    </row>
    <row r="112" spans="1:29" ht="14.25" customHeight="1" x14ac:dyDescent="0.25">
      <c r="A112" s="1145"/>
      <c r="B112" s="1145"/>
      <c r="C112" s="1145"/>
      <c r="D112" s="1145"/>
      <c r="E112" s="1145"/>
      <c r="F112" s="1172"/>
      <c r="G112" s="1172"/>
      <c r="H112" s="1172"/>
      <c r="I112" s="1172"/>
      <c r="J112" s="1145"/>
      <c r="K112" s="1145"/>
      <c r="L112" s="1145"/>
      <c r="M112" s="1145"/>
      <c r="N112" s="1145"/>
      <c r="O112" s="1145"/>
      <c r="P112" s="1145"/>
      <c r="Q112" s="1172"/>
      <c r="R112" s="1172"/>
      <c r="S112" s="1172"/>
      <c r="T112" s="1172"/>
      <c r="U112" s="1172"/>
      <c r="V112" s="1172"/>
      <c r="W112" s="1172"/>
      <c r="X112" s="1172"/>
      <c r="Y112" s="1172"/>
      <c r="Z112" s="1172"/>
      <c r="AA112" s="1172"/>
      <c r="AB112" s="1172"/>
      <c r="AC112" s="1172"/>
    </row>
    <row r="113" spans="1:29" ht="14.25" customHeight="1" x14ac:dyDescent="0.25">
      <c r="A113" s="1145"/>
      <c r="B113" s="1145"/>
      <c r="C113" s="1145"/>
      <c r="D113" s="1145"/>
      <c r="E113" s="1145"/>
      <c r="F113" s="1172"/>
      <c r="G113" s="1172"/>
      <c r="H113" s="1172"/>
      <c r="I113" s="1172"/>
      <c r="J113" s="1145"/>
      <c r="K113" s="1145"/>
      <c r="L113" s="1145"/>
      <c r="M113" s="1145"/>
      <c r="N113" s="1145"/>
      <c r="O113" s="1145"/>
      <c r="P113" s="1145"/>
      <c r="Q113" s="1172"/>
      <c r="R113" s="1172"/>
      <c r="S113" s="1172"/>
      <c r="T113" s="1172"/>
      <c r="U113" s="1172"/>
      <c r="V113" s="1172"/>
      <c r="W113" s="1172"/>
      <c r="X113" s="1172"/>
      <c r="Y113" s="1172"/>
      <c r="Z113" s="1172"/>
      <c r="AA113" s="1172"/>
      <c r="AB113" s="1172"/>
      <c r="AC113" s="1172"/>
    </row>
    <row r="114" spans="1:29" ht="14.25" customHeight="1" x14ac:dyDescent="0.25">
      <c r="A114" s="1145"/>
      <c r="B114" s="1145"/>
      <c r="C114" s="1145"/>
      <c r="D114" s="1145"/>
      <c r="E114" s="1145"/>
      <c r="F114" s="1172"/>
      <c r="G114" s="1172"/>
      <c r="H114" s="1172"/>
      <c r="I114" s="1172"/>
      <c r="J114" s="1145"/>
      <c r="K114" s="1145"/>
      <c r="L114" s="1145"/>
      <c r="M114" s="1145"/>
      <c r="N114" s="1145"/>
      <c r="O114" s="1145"/>
      <c r="P114" s="1145"/>
      <c r="Q114" s="1172"/>
      <c r="R114" s="1172"/>
      <c r="S114" s="1172"/>
      <c r="T114" s="1172"/>
      <c r="U114" s="1172"/>
      <c r="V114" s="1172"/>
      <c r="W114" s="1172"/>
      <c r="X114" s="1172"/>
      <c r="Y114" s="1172"/>
      <c r="Z114" s="1172"/>
      <c r="AA114" s="1172"/>
      <c r="AB114" s="1172"/>
      <c r="AC114" s="1172"/>
    </row>
    <row r="115" spans="1:29" ht="14.25" customHeight="1" x14ac:dyDescent="0.25">
      <c r="A115" s="1145"/>
      <c r="B115" s="1145"/>
      <c r="C115" s="1145"/>
      <c r="D115" s="1145"/>
      <c r="E115" s="1145"/>
      <c r="F115" s="1172"/>
      <c r="G115" s="1172"/>
      <c r="H115" s="1172"/>
      <c r="I115" s="1172"/>
      <c r="J115" s="1145"/>
      <c r="K115" s="1145"/>
      <c r="L115" s="1145"/>
      <c r="M115" s="1145"/>
      <c r="N115" s="1145"/>
      <c r="O115" s="1145"/>
      <c r="P115" s="1145"/>
      <c r="Q115" s="1172"/>
      <c r="R115" s="1172"/>
      <c r="S115" s="1172"/>
      <c r="T115" s="1172"/>
      <c r="U115" s="1172"/>
      <c r="V115" s="1172"/>
      <c r="W115" s="1172"/>
      <c r="X115" s="1172"/>
      <c r="Y115" s="1172"/>
      <c r="Z115" s="1172"/>
      <c r="AA115" s="1172"/>
      <c r="AB115" s="1172"/>
      <c r="AC115" s="1172"/>
    </row>
    <row r="116" spans="1:29" ht="14.25" customHeight="1" x14ac:dyDescent="0.25">
      <c r="A116" s="1145"/>
      <c r="B116" s="1145"/>
      <c r="C116" s="1145"/>
      <c r="D116" s="1145"/>
      <c r="E116" s="1145"/>
      <c r="F116" s="1172"/>
      <c r="G116" s="1172"/>
      <c r="H116" s="1172"/>
      <c r="I116" s="1172"/>
      <c r="J116" s="1145"/>
      <c r="K116" s="1145"/>
      <c r="L116" s="1145"/>
      <c r="M116" s="1145"/>
      <c r="N116" s="1145"/>
      <c r="O116" s="1145"/>
      <c r="P116" s="1145"/>
      <c r="Q116" s="1172"/>
      <c r="R116" s="1172"/>
      <c r="S116" s="1172"/>
      <c r="T116" s="1172"/>
      <c r="U116" s="1172"/>
      <c r="V116" s="1172"/>
      <c r="W116" s="1172"/>
      <c r="X116" s="1172"/>
      <c r="Y116" s="1172"/>
      <c r="Z116" s="1172"/>
      <c r="AA116" s="1172"/>
      <c r="AB116" s="1172"/>
      <c r="AC116" s="1172"/>
    </row>
    <row r="117" spans="1:29" ht="14.25" customHeight="1" x14ac:dyDescent="0.25">
      <c r="A117" s="1145"/>
      <c r="B117" s="1145"/>
      <c r="C117" s="1145"/>
      <c r="D117" s="1145"/>
      <c r="E117" s="1145"/>
      <c r="F117" s="1172"/>
      <c r="G117" s="1172"/>
      <c r="H117" s="1172"/>
      <c r="I117" s="1172"/>
      <c r="J117" s="1145"/>
      <c r="K117" s="1145"/>
      <c r="L117" s="1145"/>
      <c r="M117" s="1145"/>
      <c r="N117" s="1145"/>
      <c r="O117" s="1145"/>
      <c r="P117" s="1145"/>
      <c r="Q117" s="1172"/>
      <c r="R117" s="1172"/>
      <c r="S117" s="1172"/>
      <c r="T117" s="1172"/>
      <c r="U117" s="1172"/>
      <c r="V117" s="1172"/>
      <c r="W117" s="1172"/>
      <c r="X117" s="1172"/>
      <c r="Y117" s="1172"/>
      <c r="Z117" s="1172"/>
      <c r="AA117" s="1172"/>
      <c r="AB117" s="1172"/>
      <c r="AC117" s="1172"/>
    </row>
    <row r="118" spans="1:29" ht="14.25" customHeight="1" x14ac:dyDescent="0.25">
      <c r="A118" s="1145"/>
      <c r="B118" s="1145"/>
      <c r="C118" s="1145"/>
      <c r="D118" s="1145"/>
      <c r="E118" s="1145"/>
      <c r="F118" s="1172"/>
      <c r="G118" s="1172"/>
      <c r="H118" s="1172"/>
      <c r="I118" s="1172"/>
      <c r="J118" s="1145"/>
      <c r="K118" s="1145"/>
      <c r="L118" s="1145"/>
      <c r="M118" s="1145"/>
      <c r="N118" s="1145"/>
      <c r="O118" s="1145"/>
      <c r="P118" s="1145"/>
      <c r="Q118" s="1172"/>
      <c r="R118" s="1172"/>
      <c r="S118" s="1172"/>
      <c r="T118" s="1172"/>
      <c r="U118" s="1172"/>
      <c r="V118" s="1172"/>
      <c r="W118" s="1172"/>
      <c r="X118" s="1172"/>
      <c r="Y118" s="1172"/>
      <c r="Z118" s="1172"/>
      <c r="AA118" s="1172"/>
      <c r="AB118" s="1172"/>
      <c r="AC118" s="1172"/>
    </row>
    <row r="119" spans="1:29" ht="14.25" customHeight="1" x14ac:dyDescent="0.25">
      <c r="A119" s="1145"/>
      <c r="B119" s="1145"/>
      <c r="C119" s="1145"/>
      <c r="D119" s="1145"/>
      <c r="E119" s="1145"/>
      <c r="F119" s="1172"/>
      <c r="G119" s="1172"/>
      <c r="H119" s="1172"/>
      <c r="I119" s="1172"/>
      <c r="J119" s="1145"/>
      <c r="K119" s="1145"/>
      <c r="L119" s="1145"/>
      <c r="M119" s="1145"/>
      <c r="N119" s="1145"/>
      <c r="O119" s="1145"/>
      <c r="P119" s="1145"/>
      <c r="Q119" s="1172"/>
      <c r="R119" s="1172"/>
      <c r="S119" s="1172"/>
      <c r="T119" s="1172"/>
      <c r="U119" s="1172"/>
      <c r="V119" s="1172"/>
      <c r="W119" s="1172"/>
      <c r="X119" s="1172"/>
      <c r="Y119" s="1172"/>
      <c r="Z119" s="1172"/>
      <c r="AA119" s="1172"/>
      <c r="AB119" s="1172"/>
      <c r="AC119" s="1172"/>
    </row>
    <row r="120" spans="1:29" ht="14.25" customHeight="1" x14ac:dyDescent="0.25">
      <c r="A120" s="1145"/>
      <c r="B120" s="1145"/>
      <c r="C120" s="1145"/>
      <c r="D120" s="1145"/>
      <c r="E120" s="1145"/>
      <c r="F120" s="1172"/>
      <c r="G120" s="1172"/>
      <c r="H120" s="1172"/>
      <c r="I120" s="1172"/>
      <c r="J120" s="1145"/>
      <c r="K120" s="1145"/>
      <c r="L120" s="1145"/>
      <c r="M120" s="1145"/>
      <c r="N120" s="1145"/>
      <c r="O120" s="1145"/>
      <c r="P120" s="1145"/>
      <c r="Q120" s="1172"/>
      <c r="R120" s="1172"/>
      <c r="S120" s="1172"/>
      <c r="T120" s="1172"/>
      <c r="U120" s="1172"/>
      <c r="V120" s="1172"/>
      <c r="W120" s="1172"/>
      <c r="X120" s="1172"/>
      <c r="Y120" s="1172"/>
      <c r="Z120" s="1172"/>
      <c r="AA120" s="1172"/>
      <c r="AB120" s="1172"/>
      <c r="AC120" s="1172"/>
    </row>
    <row r="121" spans="1:29" ht="14.25" customHeight="1" x14ac:dyDescent="0.25">
      <c r="A121" s="1145"/>
      <c r="B121" s="1145"/>
      <c r="C121" s="1145"/>
      <c r="D121" s="1145"/>
      <c r="E121" s="1145"/>
      <c r="F121" s="1172"/>
      <c r="G121" s="1172"/>
      <c r="H121" s="1172"/>
      <c r="I121" s="1172"/>
      <c r="J121" s="1145"/>
      <c r="K121" s="1145"/>
      <c r="L121" s="1145"/>
      <c r="M121" s="1145"/>
      <c r="N121" s="1145"/>
      <c r="O121" s="1145"/>
      <c r="P121" s="1145"/>
      <c r="Q121" s="1172"/>
      <c r="R121" s="1172"/>
      <c r="S121" s="1172"/>
      <c r="T121" s="1172"/>
      <c r="U121" s="1172"/>
      <c r="V121" s="1172"/>
      <c r="W121" s="1172"/>
      <c r="X121" s="1172"/>
      <c r="Y121" s="1172"/>
      <c r="Z121" s="1172"/>
      <c r="AA121" s="1172"/>
      <c r="AB121" s="1172"/>
      <c r="AC121" s="1172"/>
    </row>
    <row r="122" spans="1:29" ht="14.25" customHeight="1" x14ac:dyDescent="0.25">
      <c r="A122" s="1145"/>
      <c r="B122" s="1145"/>
      <c r="C122" s="1145"/>
      <c r="D122" s="1145"/>
      <c r="E122" s="1145"/>
      <c r="F122" s="1172"/>
      <c r="G122" s="1172"/>
      <c r="H122" s="1172"/>
      <c r="I122" s="1172"/>
      <c r="J122" s="1145"/>
      <c r="K122" s="1145"/>
      <c r="L122" s="1145"/>
      <c r="M122" s="1145"/>
      <c r="N122" s="1145"/>
      <c r="O122" s="1145"/>
      <c r="P122" s="1145"/>
      <c r="Q122" s="1172"/>
      <c r="R122" s="1172"/>
      <c r="S122" s="1172"/>
      <c r="T122" s="1172"/>
      <c r="U122" s="1172"/>
      <c r="V122" s="1172"/>
      <c r="W122" s="1172"/>
      <c r="X122" s="1172"/>
      <c r="Y122" s="1172"/>
      <c r="Z122" s="1172"/>
      <c r="AA122" s="1172"/>
      <c r="AB122" s="1172"/>
      <c r="AC122" s="1172"/>
    </row>
    <row r="123" spans="1:29" ht="14.25" customHeight="1" x14ac:dyDescent="0.25">
      <c r="A123" s="1145"/>
      <c r="B123" s="1145"/>
      <c r="C123" s="1145"/>
      <c r="D123" s="1145"/>
      <c r="E123" s="1145"/>
      <c r="F123" s="1172"/>
      <c r="G123" s="1172"/>
      <c r="H123" s="1172"/>
      <c r="I123" s="1172"/>
      <c r="J123" s="1145"/>
      <c r="K123" s="1145"/>
      <c r="L123" s="1145"/>
      <c r="M123" s="1145"/>
      <c r="N123" s="1145"/>
      <c r="O123" s="1145"/>
      <c r="P123" s="1145"/>
      <c r="Q123" s="1172"/>
      <c r="R123" s="1172"/>
      <c r="S123" s="1172"/>
      <c r="T123" s="1172"/>
      <c r="U123" s="1172"/>
      <c r="V123" s="1172"/>
      <c r="W123" s="1172"/>
      <c r="X123" s="1172"/>
      <c r="Y123" s="1172"/>
      <c r="Z123" s="1172"/>
      <c r="AA123" s="1172"/>
      <c r="AB123" s="1172"/>
      <c r="AC123" s="1172"/>
    </row>
    <row r="124" spans="1:29" ht="14.25" customHeight="1" x14ac:dyDescent="0.25">
      <c r="A124" s="1145"/>
      <c r="B124" s="1145"/>
      <c r="C124" s="1145"/>
      <c r="D124" s="1145"/>
      <c r="E124" s="1145"/>
      <c r="F124" s="1172"/>
      <c r="G124" s="1172"/>
      <c r="H124" s="1172"/>
      <c r="I124" s="1172"/>
      <c r="J124" s="1145"/>
      <c r="K124" s="1145"/>
      <c r="L124" s="1145"/>
      <c r="M124" s="1145"/>
      <c r="N124" s="1145"/>
      <c r="O124" s="1145"/>
      <c r="P124" s="1145"/>
      <c r="Q124" s="1172"/>
      <c r="R124" s="1172"/>
      <c r="S124" s="1172"/>
      <c r="T124" s="1172"/>
      <c r="U124" s="1172"/>
      <c r="V124" s="1172"/>
      <c r="W124" s="1172"/>
      <c r="X124" s="1172"/>
      <c r="Y124" s="1172"/>
      <c r="Z124" s="1172"/>
      <c r="AA124" s="1172"/>
      <c r="AB124" s="1172"/>
      <c r="AC124" s="1172"/>
    </row>
    <row r="125" spans="1:29" ht="14.25" customHeight="1" x14ac:dyDescent="0.25">
      <c r="A125" s="1145"/>
      <c r="B125" s="1145"/>
      <c r="C125" s="1145"/>
      <c r="D125" s="1145"/>
      <c r="E125" s="1145"/>
      <c r="F125" s="1172"/>
      <c r="G125" s="1172"/>
      <c r="H125" s="1172"/>
      <c r="I125" s="1172"/>
      <c r="J125" s="1145"/>
      <c r="K125" s="1145"/>
      <c r="L125" s="1145"/>
      <c r="M125" s="1145"/>
      <c r="N125" s="1145"/>
      <c r="O125" s="1145"/>
      <c r="P125" s="1145"/>
      <c r="Q125" s="1172"/>
      <c r="R125" s="1172"/>
      <c r="S125" s="1172"/>
      <c r="T125" s="1172"/>
      <c r="U125" s="1172"/>
      <c r="V125" s="1172"/>
      <c r="W125" s="1172"/>
      <c r="X125" s="1172"/>
      <c r="Y125" s="1172"/>
      <c r="Z125" s="1172"/>
      <c r="AA125" s="1172"/>
      <c r="AB125" s="1172"/>
      <c r="AC125" s="1172"/>
    </row>
    <row r="126" spans="1:29" ht="14.25" customHeight="1" x14ac:dyDescent="0.25">
      <c r="A126" s="1145"/>
      <c r="B126" s="1145"/>
      <c r="C126" s="1145"/>
      <c r="D126" s="1145"/>
      <c r="E126" s="1145"/>
      <c r="F126" s="1172"/>
      <c r="G126" s="1172"/>
      <c r="H126" s="1172"/>
      <c r="I126" s="1172"/>
      <c r="J126" s="1145"/>
      <c r="K126" s="1145"/>
      <c r="L126" s="1145"/>
      <c r="M126" s="1145"/>
      <c r="N126" s="1145"/>
      <c r="O126" s="1145"/>
      <c r="P126" s="1145"/>
      <c r="Q126" s="1172"/>
      <c r="R126" s="1172"/>
      <c r="S126" s="1172"/>
      <c r="T126" s="1172"/>
      <c r="U126" s="1172"/>
      <c r="V126" s="1172"/>
      <c r="W126" s="1172"/>
      <c r="X126" s="1172"/>
      <c r="Y126" s="1172"/>
      <c r="Z126" s="1172"/>
      <c r="AA126" s="1172"/>
      <c r="AB126" s="1172"/>
      <c r="AC126" s="1172"/>
    </row>
    <row r="127" spans="1:29" ht="14.25" customHeight="1" x14ac:dyDescent="0.25">
      <c r="A127" s="1145"/>
      <c r="B127" s="1145"/>
      <c r="C127" s="1145"/>
      <c r="D127" s="1145"/>
      <c r="E127" s="1145"/>
      <c r="F127" s="1172"/>
      <c r="G127" s="1172"/>
      <c r="H127" s="1172"/>
      <c r="I127" s="1172"/>
      <c r="J127" s="1145"/>
      <c r="K127" s="1145"/>
      <c r="L127" s="1145"/>
      <c r="M127" s="1145"/>
      <c r="N127" s="1145"/>
      <c r="O127" s="1145"/>
      <c r="P127" s="1145"/>
      <c r="Q127" s="1172"/>
      <c r="R127" s="1172"/>
      <c r="S127" s="1172"/>
      <c r="T127" s="1172"/>
      <c r="U127" s="1172"/>
      <c r="V127" s="1172"/>
      <c r="W127" s="1172"/>
      <c r="X127" s="1172"/>
      <c r="Y127" s="1172"/>
      <c r="Z127" s="1172"/>
      <c r="AA127" s="1172"/>
      <c r="AB127" s="1172"/>
      <c r="AC127" s="1172"/>
    </row>
    <row r="128" spans="1:29" ht="14.25" customHeight="1" x14ac:dyDescent="0.25">
      <c r="A128" s="1145"/>
      <c r="B128" s="1145"/>
      <c r="C128" s="1145"/>
      <c r="D128" s="1145"/>
      <c r="E128" s="1145"/>
      <c r="F128" s="1172"/>
      <c r="G128" s="1172"/>
      <c r="H128" s="1172"/>
      <c r="I128" s="1172"/>
      <c r="J128" s="1145"/>
      <c r="K128" s="1145"/>
      <c r="L128" s="1145"/>
      <c r="M128" s="1145"/>
      <c r="N128" s="1145"/>
      <c r="O128" s="1145"/>
      <c r="P128" s="1145"/>
      <c r="Q128" s="1172"/>
      <c r="R128" s="1172"/>
      <c r="S128" s="1172"/>
      <c r="T128" s="1172"/>
      <c r="U128" s="1172"/>
      <c r="V128" s="1172"/>
      <c r="W128" s="1172"/>
      <c r="X128" s="1172"/>
      <c r="Y128" s="1172"/>
      <c r="Z128" s="1172"/>
      <c r="AA128" s="1172"/>
      <c r="AB128" s="1172"/>
      <c r="AC128" s="1172"/>
    </row>
    <row r="129" spans="1:29" ht="14.25" customHeight="1" x14ac:dyDescent="0.25">
      <c r="A129" s="1145"/>
      <c r="B129" s="1145"/>
      <c r="C129" s="1145"/>
      <c r="D129" s="1145"/>
      <c r="E129" s="1145"/>
      <c r="F129" s="1172"/>
      <c r="G129" s="1172"/>
      <c r="H129" s="1172"/>
      <c r="I129" s="1172"/>
      <c r="J129" s="1145"/>
      <c r="K129" s="1145"/>
      <c r="L129" s="1145"/>
      <c r="M129" s="1145"/>
      <c r="N129" s="1145"/>
      <c r="O129" s="1145"/>
      <c r="P129" s="1145"/>
      <c r="Q129" s="1172"/>
      <c r="R129" s="1172"/>
      <c r="S129" s="1172"/>
      <c r="T129" s="1172"/>
      <c r="U129" s="1172"/>
      <c r="V129" s="1172"/>
      <c r="W129" s="1172"/>
      <c r="X129" s="1172"/>
      <c r="Y129" s="1172"/>
      <c r="Z129" s="1172"/>
      <c r="AA129" s="1172"/>
      <c r="AB129" s="1172"/>
      <c r="AC129" s="1172"/>
    </row>
    <row r="130" spans="1:29" ht="14.25" customHeight="1" x14ac:dyDescent="0.25">
      <c r="A130" s="1145"/>
      <c r="B130" s="1145"/>
      <c r="C130" s="1145"/>
      <c r="D130" s="1145"/>
      <c r="E130" s="1145"/>
      <c r="F130" s="1172"/>
      <c r="G130" s="1172"/>
      <c r="H130" s="1172"/>
      <c r="I130" s="1172"/>
      <c r="J130" s="1145"/>
      <c r="K130" s="1145"/>
      <c r="L130" s="1145"/>
      <c r="M130" s="1145"/>
      <c r="N130" s="1145"/>
      <c r="O130" s="1145"/>
      <c r="P130" s="1145"/>
      <c r="Q130" s="1172"/>
      <c r="R130" s="1172"/>
      <c r="S130" s="1172"/>
      <c r="T130" s="1172"/>
      <c r="U130" s="1172"/>
      <c r="V130" s="1172"/>
      <c r="W130" s="1172"/>
      <c r="X130" s="1172"/>
      <c r="Y130" s="1172"/>
      <c r="Z130" s="1172"/>
      <c r="AA130" s="1172"/>
      <c r="AB130" s="1172"/>
      <c r="AC130" s="1172"/>
    </row>
    <row r="131" spans="1:29" ht="14.25" customHeight="1" x14ac:dyDescent="0.25">
      <c r="A131" s="1145"/>
      <c r="B131" s="1145"/>
      <c r="C131" s="1145"/>
      <c r="D131" s="1145"/>
      <c r="E131" s="1145"/>
      <c r="F131" s="1172"/>
      <c r="G131" s="1172"/>
      <c r="H131" s="1172"/>
      <c r="I131" s="1172"/>
      <c r="J131" s="1145"/>
      <c r="K131" s="1145"/>
      <c r="L131" s="1145"/>
      <c r="M131" s="1145"/>
      <c r="N131" s="1145"/>
      <c r="O131" s="1145"/>
      <c r="P131" s="1145"/>
      <c r="Q131" s="1172"/>
      <c r="R131" s="1172"/>
      <c r="S131" s="1172"/>
      <c r="T131" s="1172"/>
      <c r="U131" s="1172"/>
      <c r="V131" s="1172"/>
      <c r="W131" s="1172"/>
      <c r="X131" s="1172"/>
      <c r="Y131" s="1172"/>
      <c r="Z131" s="1172"/>
      <c r="AA131" s="1172"/>
      <c r="AB131" s="1172"/>
      <c r="AC131" s="1172"/>
    </row>
    <row r="132" spans="1:29" ht="14.25" customHeight="1" x14ac:dyDescent="0.25">
      <c r="A132" s="1145"/>
      <c r="B132" s="1145"/>
      <c r="C132" s="1145"/>
      <c r="D132" s="1145"/>
      <c r="E132" s="1145"/>
      <c r="F132" s="1172"/>
      <c r="G132" s="1172"/>
      <c r="H132" s="1172"/>
      <c r="I132" s="1172"/>
      <c r="J132" s="1145"/>
      <c r="K132" s="1145"/>
      <c r="L132" s="1145"/>
      <c r="M132" s="1145"/>
      <c r="N132" s="1145"/>
      <c r="O132" s="1145"/>
      <c r="P132" s="1145"/>
      <c r="Q132" s="1172"/>
      <c r="R132" s="1172"/>
      <c r="S132" s="1172"/>
      <c r="T132" s="1172"/>
      <c r="U132" s="1172"/>
      <c r="V132" s="1172"/>
      <c r="W132" s="1172"/>
      <c r="X132" s="1172"/>
      <c r="Y132" s="1172"/>
      <c r="Z132" s="1172"/>
      <c r="AA132" s="1172"/>
      <c r="AB132" s="1172"/>
      <c r="AC132" s="1172"/>
    </row>
    <row r="133" spans="1:29" ht="14.25" customHeight="1" x14ac:dyDescent="0.25">
      <c r="A133" s="1145"/>
      <c r="B133" s="1145"/>
      <c r="C133" s="1145"/>
      <c r="D133" s="1145"/>
      <c r="E133" s="1145"/>
      <c r="F133" s="1172"/>
      <c r="G133" s="1172"/>
      <c r="H133" s="1172"/>
      <c r="I133" s="1172"/>
      <c r="J133" s="1145"/>
      <c r="K133" s="1145"/>
      <c r="L133" s="1145"/>
      <c r="M133" s="1145"/>
      <c r="N133" s="1145"/>
      <c r="O133" s="1145"/>
      <c r="P133" s="1145"/>
      <c r="Q133" s="1172"/>
      <c r="R133" s="1172"/>
      <c r="S133" s="1172"/>
      <c r="T133" s="1172"/>
      <c r="U133" s="1172"/>
      <c r="V133" s="1172"/>
      <c r="W133" s="1172"/>
      <c r="X133" s="1172"/>
      <c r="Y133" s="1172"/>
      <c r="Z133" s="1172"/>
      <c r="AA133" s="1172"/>
      <c r="AB133" s="1172"/>
      <c r="AC133" s="1172"/>
    </row>
    <row r="134" spans="1:29" ht="14.25" customHeight="1" x14ac:dyDescent="0.25">
      <c r="A134" s="1145"/>
      <c r="B134" s="1145"/>
      <c r="C134" s="1145"/>
      <c r="D134" s="1145"/>
      <c r="E134" s="1145"/>
      <c r="F134" s="1172"/>
      <c r="G134" s="1172"/>
      <c r="H134" s="1172"/>
      <c r="I134" s="1172"/>
      <c r="J134" s="1145"/>
      <c r="K134" s="1145"/>
      <c r="L134" s="1145"/>
      <c r="M134" s="1145"/>
      <c r="N134" s="1145"/>
      <c r="O134" s="1145"/>
      <c r="P134" s="1145"/>
      <c r="Q134" s="1172"/>
      <c r="R134" s="1172"/>
      <c r="S134" s="1172"/>
      <c r="T134" s="1172"/>
      <c r="U134" s="1172"/>
      <c r="V134" s="1172"/>
      <c r="W134" s="1172"/>
      <c r="X134" s="1172"/>
      <c r="Y134" s="1172"/>
      <c r="Z134" s="1172"/>
      <c r="AA134" s="1172"/>
      <c r="AB134" s="1172"/>
      <c r="AC134" s="1172"/>
    </row>
    <row r="135" spans="1:29" ht="14.25" customHeight="1" x14ac:dyDescent="0.25">
      <c r="A135" s="1145"/>
      <c r="B135" s="1145"/>
      <c r="C135" s="1145"/>
      <c r="D135" s="1145"/>
      <c r="E135" s="1145"/>
      <c r="F135" s="1172"/>
      <c r="G135" s="1172"/>
      <c r="H135" s="1172"/>
      <c r="I135" s="1172"/>
      <c r="J135" s="1145"/>
      <c r="K135" s="1145"/>
      <c r="L135" s="1145"/>
      <c r="M135" s="1145"/>
      <c r="N135" s="1145"/>
      <c r="O135" s="1145"/>
      <c r="P135" s="1145"/>
      <c r="Q135" s="1172"/>
      <c r="R135" s="1172"/>
      <c r="S135" s="1172"/>
      <c r="T135" s="1172"/>
      <c r="U135" s="1172"/>
      <c r="V135" s="1172"/>
      <c r="W135" s="1172"/>
      <c r="X135" s="1172"/>
      <c r="Y135" s="1172"/>
      <c r="Z135" s="1172"/>
      <c r="AA135" s="1172"/>
      <c r="AB135" s="1172"/>
      <c r="AC135" s="1172"/>
    </row>
    <row r="136" spans="1:29" ht="14.25" customHeight="1" x14ac:dyDescent="0.25">
      <c r="A136" s="1145"/>
      <c r="B136" s="1145"/>
      <c r="C136" s="1145"/>
      <c r="D136" s="1145"/>
      <c r="E136" s="1145"/>
      <c r="F136" s="1172"/>
      <c r="G136" s="1172"/>
      <c r="H136" s="1172"/>
      <c r="I136" s="1172"/>
      <c r="J136" s="1145"/>
      <c r="K136" s="1145"/>
      <c r="L136" s="1145"/>
      <c r="M136" s="1145"/>
      <c r="N136" s="1145"/>
      <c r="O136" s="1145"/>
      <c r="P136" s="1145"/>
      <c r="Q136" s="1172"/>
      <c r="R136" s="1172"/>
      <c r="S136" s="1172"/>
      <c r="T136" s="1172"/>
      <c r="U136" s="1172"/>
      <c r="V136" s="1172"/>
      <c r="W136" s="1172"/>
      <c r="X136" s="1172"/>
      <c r="Y136" s="1172"/>
      <c r="Z136" s="1172"/>
      <c r="AA136" s="1172"/>
      <c r="AB136" s="1172"/>
      <c r="AC136" s="1172"/>
    </row>
    <row r="137" spans="1:29" ht="14.25" customHeight="1" x14ac:dyDescent="0.25">
      <c r="A137" s="1145"/>
      <c r="B137" s="1145"/>
      <c r="C137" s="1145"/>
      <c r="D137" s="1145"/>
      <c r="E137" s="1145"/>
      <c r="F137" s="1172"/>
      <c r="G137" s="1172"/>
      <c r="H137" s="1172"/>
      <c r="I137" s="1172"/>
      <c r="J137" s="1145"/>
      <c r="K137" s="1145"/>
      <c r="L137" s="1145"/>
      <c r="M137" s="1145"/>
      <c r="N137" s="1145"/>
      <c r="O137" s="1145"/>
      <c r="P137" s="1145"/>
      <c r="Q137" s="1172"/>
      <c r="R137" s="1172"/>
      <c r="S137" s="1172"/>
      <c r="T137" s="1172"/>
      <c r="U137" s="1172"/>
      <c r="V137" s="1172"/>
      <c r="W137" s="1172"/>
      <c r="X137" s="1172"/>
      <c r="Y137" s="1172"/>
      <c r="Z137" s="1172"/>
      <c r="AA137" s="1172"/>
      <c r="AB137" s="1172"/>
      <c r="AC137" s="1172"/>
    </row>
    <row r="138" spans="1:29" ht="14.25" customHeight="1" x14ac:dyDescent="0.25">
      <c r="A138" s="1145"/>
      <c r="B138" s="1145"/>
      <c r="C138" s="1145"/>
      <c r="D138" s="1145"/>
      <c r="E138" s="1145"/>
      <c r="F138" s="1172"/>
      <c r="G138" s="1172"/>
      <c r="H138" s="1172"/>
      <c r="I138" s="1172"/>
      <c r="J138" s="1145"/>
      <c r="K138" s="1145"/>
      <c r="L138" s="1145"/>
      <c r="M138" s="1145"/>
      <c r="N138" s="1145"/>
      <c r="O138" s="1145"/>
      <c r="P138" s="1145"/>
      <c r="Q138" s="1172"/>
      <c r="R138" s="1172"/>
      <c r="S138" s="1172"/>
      <c r="T138" s="1172"/>
      <c r="U138" s="1172"/>
      <c r="V138" s="1172"/>
      <c r="W138" s="1172"/>
      <c r="X138" s="1172"/>
      <c r="Y138" s="1172"/>
      <c r="Z138" s="1172"/>
      <c r="AA138" s="1172"/>
      <c r="AB138" s="1172"/>
      <c r="AC138" s="1172"/>
    </row>
    <row r="139" spans="1:29" ht="14.25" customHeight="1" x14ac:dyDescent="0.25">
      <c r="A139" s="1145"/>
      <c r="B139" s="1145"/>
      <c r="C139" s="1145"/>
      <c r="D139" s="1145"/>
      <c r="E139" s="1145"/>
      <c r="F139" s="1172"/>
      <c r="G139" s="1172"/>
      <c r="H139" s="1172"/>
      <c r="I139" s="1172"/>
      <c r="J139" s="1145"/>
      <c r="K139" s="1145"/>
      <c r="L139" s="1145"/>
      <c r="M139" s="1145"/>
      <c r="N139" s="1145"/>
      <c r="O139" s="1145"/>
      <c r="P139" s="1145"/>
      <c r="Q139" s="1172"/>
      <c r="R139" s="1172"/>
      <c r="S139" s="1172"/>
      <c r="T139" s="1172"/>
      <c r="U139" s="1172"/>
      <c r="V139" s="1172"/>
      <c r="W139" s="1172"/>
      <c r="X139" s="1172"/>
      <c r="Y139" s="1172"/>
      <c r="Z139" s="1172"/>
      <c r="AA139" s="1172"/>
      <c r="AB139" s="1172"/>
      <c r="AC139" s="1172"/>
    </row>
    <row r="140" spans="1:29" ht="14.25" customHeight="1" x14ac:dyDescent="0.25">
      <c r="A140" s="1145"/>
      <c r="B140" s="1145"/>
      <c r="C140" s="1145"/>
      <c r="D140" s="1145"/>
      <c r="E140" s="1145"/>
      <c r="F140" s="1172"/>
      <c r="G140" s="1172"/>
      <c r="H140" s="1172"/>
      <c r="I140" s="1172"/>
      <c r="J140" s="1145"/>
      <c r="K140" s="1145"/>
      <c r="L140" s="1145"/>
      <c r="M140" s="1145"/>
      <c r="N140" s="1145"/>
      <c r="O140" s="1145"/>
      <c r="P140" s="1145"/>
      <c r="Q140" s="1172"/>
      <c r="R140" s="1172"/>
      <c r="S140" s="1172"/>
      <c r="T140" s="1172"/>
      <c r="U140" s="1172"/>
      <c r="V140" s="1172"/>
      <c r="W140" s="1172"/>
      <c r="X140" s="1172"/>
      <c r="Y140" s="1172"/>
      <c r="Z140" s="1172"/>
      <c r="AA140" s="1172"/>
      <c r="AB140" s="1172"/>
      <c r="AC140" s="1172"/>
    </row>
    <row r="141" spans="1:29" ht="14.25" customHeight="1" x14ac:dyDescent="0.25">
      <c r="A141" s="1145"/>
      <c r="B141" s="1145"/>
      <c r="C141" s="1145"/>
      <c r="D141" s="1145"/>
      <c r="E141" s="1145"/>
      <c r="F141" s="1172"/>
      <c r="G141" s="1172"/>
      <c r="H141" s="1172"/>
      <c r="I141" s="1172"/>
      <c r="J141" s="1145"/>
      <c r="K141" s="1145"/>
      <c r="L141" s="1145"/>
      <c r="M141" s="1145"/>
      <c r="N141" s="1145"/>
      <c r="O141" s="1145"/>
      <c r="P141" s="1145"/>
      <c r="Q141" s="1172"/>
      <c r="R141" s="1172"/>
      <c r="S141" s="1172"/>
      <c r="T141" s="1172"/>
      <c r="U141" s="1172"/>
      <c r="V141" s="1172"/>
      <c r="W141" s="1172"/>
      <c r="X141" s="1172"/>
      <c r="Y141" s="1172"/>
      <c r="Z141" s="1172"/>
      <c r="AA141" s="1172"/>
      <c r="AB141" s="1172"/>
      <c r="AC141" s="1172"/>
    </row>
    <row r="142" spans="1:29" ht="14.25" customHeight="1" x14ac:dyDescent="0.25">
      <c r="A142" s="1145"/>
      <c r="B142" s="1145"/>
      <c r="C142" s="1145"/>
      <c r="D142" s="1145"/>
      <c r="E142" s="1145"/>
      <c r="F142" s="1172"/>
      <c r="G142" s="1172"/>
      <c r="H142" s="1172"/>
      <c r="I142" s="1172"/>
      <c r="J142" s="1145"/>
      <c r="K142" s="1145"/>
      <c r="L142" s="1145"/>
      <c r="M142" s="1145"/>
      <c r="N142" s="1145"/>
      <c r="O142" s="1145"/>
      <c r="P142" s="1145"/>
      <c r="Q142" s="1172"/>
      <c r="R142" s="1172"/>
      <c r="S142" s="1172"/>
      <c r="T142" s="1172"/>
      <c r="U142" s="1172"/>
      <c r="V142" s="1172"/>
      <c r="W142" s="1172"/>
      <c r="X142" s="1172"/>
      <c r="Y142" s="1172"/>
      <c r="Z142" s="1172"/>
      <c r="AA142" s="1172"/>
      <c r="AB142" s="1172"/>
      <c r="AC142" s="1172"/>
    </row>
    <row r="143" spans="1:29" ht="14.25" customHeight="1" x14ac:dyDescent="0.25">
      <c r="A143" s="1145"/>
      <c r="B143" s="1145"/>
      <c r="C143" s="1145"/>
      <c r="D143" s="1145"/>
      <c r="E143" s="1145"/>
      <c r="F143" s="1172"/>
      <c r="G143" s="1172"/>
      <c r="H143" s="1172"/>
      <c r="I143" s="1172"/>
      <c r="J143" s="1145"/>
      <c r="K143" s="1145"/>
      <c r="L143" s="1145"/>
      <c r="M143" s="1145"/>
      <c r="N143" s="1145"/>
      <c r="O143" s="1145"/>
      <c r="P143" s="1145"/>
      <c r="Q143" s="1172"/>
      <c r="R143" s="1172"/>
      <c r="S143" s="1172"/>
      <c r="T143" s="1172"/>
      <c r="U143" s="1172"/>
      <c r="V143" s="1172"/>
      <c r="W143" s="1172"/>
      <c r="X143" s="1172"/>
      <c r="Y143" s="1172"/>
      <c r="Z143" s="1172"/>
      <c r="AA143" s="1172"/>
      <c r="AB143" s="1172"/>
      <c r="AC143" s="1172"/>
    </row>
    <row r="144" spans="1:29" ht="14.25" customHeight="1" x14ac:dyDescent="0.25">
      <c r="A144" s="1145"/>
      <c r="B144" s="1145"/>
      <c r="C144" s="1145"/>
      <c r="D144" s="1145"/>
      <c r="E144" s="1145"/>
      <c r="F144" s="1172"/>
      <c r="G144" s="1172"/>
      <c r="H144" s="1172"/>
      <c r="I144" s="1172"/>
      <c r="J144" s="1145"/>
      <c r="K144" s="1145"/>
      <c r="L144" s="1145"/>
      <c r="M144" s="1145"/>
      <c r="N144" s="1145"/>
      <c r="O144" s="1145"/>
      <c r="P144" s="1145"/>
      <c r="Q144" s="1172"/>
      <c r="R144" s="1172"/>
      <c r="S144" s="1172"/>
      <c r="T144" s="1172"/>
      <c r="U144" s="1172"/>
      <c r="V144" s="1172"/>
      <c r="W144" s="1172"/>
      <c r="X144" s="1172"/>
      <c r="Y144" s="1172"/>
      <c r="Z144" s="1172"/>
      <c r="AA144" s="1172"/>
      <c r="AB144" s="1172"/>
      <c r="AC144" s="1172"/>
    </row>
    <row r="145" spans="1:29" ht="14.25" customHeight="1" x14ac:dyDescent="0.25">
      <c r="A145" s="1145"/>
      <c r="B145" s="1145"/>
      <c r="C145" s="1145"/>
      <c r="D145" s="1145"/>
      <c r="E145" s="1145"/>
      <c r="F145" s="1172"/>
      <c r="G145" s="1172"/>
      <c r="H145" s="1172"/>
      <c r="I145" s="1172"/>
      <c r="J145" s="1145"/>
      <c r="K145" s="1145"/>
      <c r="L145" s="1145"/>
      <c r="M145" s="1145"/>
      <c r="N145" s="1145"/>
      <c r="O145" s="1145"/>
      <c r="P145" s="1145"/>
      <c r="Q145" s="1172"/>
      <c r="R145" s="1172"/>
      <c r="S145" s="1172"/>
      <c r="T145" s="1172"/>
      <c r="U145" s="1172"/>
      <c r="V145" s="1172"/>
      <c r="W145" s="1172"/>
      <c r="X145" s="1172"/>
      <c r="Y145" s="1172"/>
      <c r="Z145" s="1172"/>
      <c r="AA145" s="1172"/>
      <c r="AB145" s="1172"/>
      <c r="AC145" s="1172"/>
    </row>
    <row r="146" spans="1:29" ht="14.25" customHeight="1" x14ac:dyDescent="0.25">
      <c r="A146" s="1145"/>
      <c r="B146" s="1145"/>
      <c r="C146" s="1145"/>
      <c r="D146" s="1145"/>
      <c r="E146" s="1145"/>
      <c r="F146" s="1172"/>
      <c r="G146" s="1172"/>
      <c r="H146" s="1172"/>
      <c r="I146" s="1172"/>
      <c r="J146" s="1145"/>
      <c r="K146" s="1145"/>
      <c r="L146" s="1145"/>
      <c r="M146" s="1145"/>
      <c r="N146" s="1145"/>
      <c r="O146" s="1145"/>
      <c r="P146" s="1145"/>
      <c r="Q146" s="1172"/>
      <c r="R146" s="1172"/>
      <c r="S146" s="1172"/>
      <c r="T146" s="1172"/>
      <c r="U146" s="1172"/>
      <c r="V146" s="1172"/>
      <c r="W146" s="1172"/>
      <c r="X146" s="1172"/>
      <c r="Y146" s="1172"/>
      <c r="Z146" s="1172"/>
      <c r="AA146" s="1172"/>
      <c r="AB146" s="1172"/>
      <c r="AC146" s="1172"/>
    </row>
    <row r="147" spans="1:29" ht="14.25" customHeight="1" x14ac:dyDescent="0.25">
      <c r="A147" s="1145"/>
      <c r="B147" s="1145"/>
      <c r="C147" s="1145"/>
      <c r="D147" s="1145"/>
      <c r="E147" s="1145"/>
      <c r="F147" s="1172"/>
      <c r="G147" s="1172"/>
      <c r="H147" s="1172"/>
      <c r="I147" s="1172"/>
      <c r="J147" s="1145"/>
      <c r="K147" s="1145"/>
      <c r="L147" s="1145"/>
      <c r="M147" s="1145"/>
      <c r="N147" s="1145"/>
      <c r="O147" s="1145"/>
      <c r="P147" s="1145"/>
      <c r="Q147" s="1172"/>
      <c r="R147" s="1172"/>
      <c r="S147" s="1172"/>
      <c r="T147" s="1172"/>
      <c r="U147" s="1172"/>
      <c r="V147" s="1172"/>
      <c r="W147" s="1172"/>
      <c r="X147" s="1172"/>
      <c r="Y147" s="1172"/>
      <c r="Z147" s="1172"/>
      <c r="AA147" s="1172"/>
      <c r="AB147" s="1172"/>
      <c r="AC147" s="1172"/>
    </row>
    <row r="148" spans="1:29" ht="14.25" customHeight="1" x14ac:dyDescent="0.25">
      <c r="A148" s="1145"/>
      <c r="B148" s="1145"/>
      <c r="C148" s="1145"/>
      <c r="D148" s="1145"/>
      <c r="E148" s="1145"/>
      <c r="F148" s="1172"/>
      <c r="G148" s="1172"/>
      <c r="H148" s="1172"/>
      <c r="I148" s="1172"/>
      <c r="J148" s="1145"/>
      <c r="K148" s="1145"/>
      <c r="L148" s="1145"/>
      <c r="M148" s="1145"/>
      <c r="N148" s="1145"/>
      <c r="O148" s="1145"/>
      <c r="P148" s="1145"/>
      <c r="Q148" s="1172"/>
      <c r="R148" s="1172"/>
      <c r="S148" s="1172"/>
      <c r="T148" s="1172"/>
      <c r="U148" s="1172"/>
      <c r="V148" s="1172"/>
      <c r="W148" s="1172"/>
      <c r="X148" s="1172"/>
      <c r="Y148" s="1172"/>
      <c r="Z148" s="1172"/>
      <c r="AA148" s="1172"/>
      <c r="AB148" s="1172"/>
      <c r="AC148" s="1172"/>
    </row>
    <row r="149" spans="1:29" ht="14.25" customHeight="1" x14ac:dyDescent="0.25">
      <c r="A149" s="1145"/>
      <c r="B149" s="1145"/>
      <c r="C149" s="1145"/>
      <c r="D149" s="1145"/>
      <c r="E149" s="1145"/>
      <c r="F149" s="1172"/>
      <c r="G149" s="1172"/>
      <c r="H149" s="1172"/>
      <c r="I149" s="1172"/>
      <c r="J149" s="1145"/>
      <c r="K149" s="1145"/>
      <c r="L149" s="1145"/>
      <c r="M149" s="1145"/>
      <c r="N149" s="1145"/>
      <c r="O149" s="1145"/>
      <c r="P149" s="1145"/>
      <c r="Q149" s="1172"/>
      <c r="R149" s="1172"/>
      <c r="S149" s="1172"/>
      <c r="T149" s="1172"/>
      <c r="U149" s="1172"/>
      <c r="V149" s="1172"/>
      <c r="W149" s="1172"/>
      <c r="X149" s="1172"/>
      <c r="Y149" s="1172"/>
      <c r="Z149" s="1172"/>
      <c r="AA149" s="1172"/>
      <c r="AB149" s="1172"/>
      <c r="AC149" s="1172"/>
    </row>
    <row r="150" spans="1:29" ht="14.25" customHeight="1" x14ac:dyDescent="0.25">
      <c r="A150" s="1145"/>
      <c r="B150" s="1145"/>
      <c r="C150" s="1145"/>
      <c r="D150" s="1145"/>
      <c r="E150" s="1145"/>
      <c r="F150" s="1172"/>
      <c r="G150" s="1172"/>
      <c r="H150" s="1172"/>
      <c r="I150" s="1172"/>
      <c r="J150" s="1145"/>
      <c r="K150" s="1145"/>
      <c r="L150" s="1145"/>
      <c r="M150" s="1145"/>
      <c r="N150" s="1145"/>
      <c r="O150" s="1145"/>
      <c r="P150" s="1145"/>
      <c r="Q150" s="1172"/>
      <c r="R150" s="1172"/>
      <c r="S150" s="1172"/>
      <c r="T150" s="1172"/>
      <c r="U150" s="1172"/>
      <c r="V150" s="1172"/>
      <c r="W150" s="1172"/>
      <c r="X150" s="1172"/>
      <c r="Y150" s="1172"/>
      <c r="Z150" s="1172"/>
      <c r="AA150" s="1172"/>
      <c r="AB150" s="1172"/>
      <c r="AC150" s="1172"/>
    </row>
    <row r="151" spans="1:29" ht="14.25" customHeight="1" x14ac:dyDescent="0.25">
      <c r="A151" s="1145"/>
      <c r="B151" s="1145"/>
      <c r="C151" s="1145"/>
      <c r="D151" s="1145"/>
      <c r="E151" s="1145"/>
      <c r="F151" s="1172"/>
      <c r="G151" s="1172"/>
      <c r="H151" s="1172"/>
      <c r="I151" s="1172"/>
      <c r="J151" s="1145"/>
      <c r="K151" s="1145"/>
      <c r="L151" s="1145"/>
      <c r="M151" s="1145"/>
      <c r="N151" s="1145"/>
      <c r="O151" s="1145"/>
      <c r="P151" s="1145"/>
      <c r="Q151" s="1172"/>
      <c r="R151" s="1172"/>
      <c r="S151" s="1172"/>
      <c r="T151" s="1172"/>
      <c r="U151" s="1172"/>
      <c r="V151" s="1172"/>
      <c r="W151" s="1172"/>
      <c r="X151" s="1172"/>
      <c r="Y151" s="1172"/>
      <c r="Z151" s="1172"/>
      <c r="AA151" s="1172"/>
      <c r="AB151" s="1172"/>
      <c r="AC151" s="1172"/>
    </row>
    <row r="152" spans="1:29" ht="14.25" customHeight="1" x14ac:dyDescent="0.25">
      <c r="A152" s="1145"/>
      <c r="B152" s="1145"/>
      <c r="C152" s="1145"/>
      <c r="D152" s="1145"/>
      <c r="E152" s="1145"/>
      <c r="F152" s="1172"/>
      <c r="G152" s="1172"/>
      <c r="H152" s="1172"/>
      <c r="I152" s="1172"/>
      <c r="J152" s="1145"/>
      <c r="K152" s="1145"/>
      <c r="L152" s="1145"/>
      <c r="M152" s="1145"/>
      <c r="N152" s="1145"/>
      <c r="O152" s="1145"/>
      <c r="P152" s="1145"/>
      <c r="Q152" s="1172"/>
      <c r="R152" s="1172"/>
      <c r="S152" s="1172"/>
      <c r="T152" s="1172"/>
      <c r="U152" s="1172"/>
      <c r="V152" s="1172"/>
      <c r="W152" s="1172"/>
      <c r="X152" s="1172"/>
      <c r="Y152" s="1172"/>
      <c r="Z152" s="1172"/>
      <c r="AA152" s="1172"/>
      <c r="AB152" s="1172"/>
      <c r="AC152" s="1172"/>
    </row>
    <row r="153" spans="1:29" ht="14.25" customHeight="1" x14ac:dyDescent="0.25">
      <c r="A153" s="1145"/>
      <c r="B153" s="1145"/>
      <c r="C153" s="1145"/>
      <c r="D153" s="1145"/>
      <c r="E153" s="1145"/>
      <c r="F153" s="1172"/>
      <c r="G153" s="1172"/>
      <c r="H153" s="1172"/>
      <c r="I153" s="1172"/>
      <c r="J153" s="1145"/>
      <c r="K153" s="1145"/>
      <c r="L153" s="1145"/>
      <c r="M153" s="1145"/>
      <c r="N153" s="1145"/>
      <c r="O153" s="1145"/>
      <c r="P153" s="1145"/>
      <c r="Q153" s="1172"/>
      <c r="R153" s="1172"/>
      <c r="S153" s="1172"/>
      <c r="T153" s="1172"/>
      <c r="U153" s="1172"/>
      <c r="V153" s="1172"/>
      <c r="W153" s="1172"/>
      <c r="X153" s="1172"/>
      <c r="Y153" s="1172"/>
      <c r="Z153" s="1172"/>
      <c r="AA153" s="1172"/>
      <c r="AB153" s="1172"/>
      <c r="AC153" s="1172"/>
    </row>
    <row r="154" spans="1:29" ht="14.25" customHeight="1" x14ac:dyDescent="0.25">
      <c r="A154" s="1145"/>
      <c r="B154" s="1145"/>
      <c r="C154" s="1145"/>
      <c r="D154" s="1145"/>
      <c r="E154" s="1145"/>
      <c r="F154" s="1172"/>
      <c r="G154" s="1172"/>
      <c r="H154" s="1172"/>
      <c r="I154" s="1172"/>
      <c r="J154" s="1145"/>
      <c r="K154" s="1145"/>
      <c r="L154" s="1145"/>
      <c r="M154" s="1145"/>
      <c r="N154" s="1145"/>
      <c r="O154" s="1145"/>
      <c r="P154" s="1145"/>
      <c r="Q154" s="1172"/>
      <c r="R154" s="1172"/>
      <c r="S154" s="1172"/>
      <c r="T154" s="1172"/>
      <c r="U154" s="1172"/>
      <c r="V154" s="1172"/>
      <c r="W154" s="1172"/>
      <c r="X154" s="1172"/>
      <c r="Y154" s="1172"/>
      <c r="Z154" s="1172"/>
      <c r="AA154" s="1172"/>
      <c r="AB154" s="1172"/>
      <c r="AC154" s="1172"/>
    </row>
    <row r="155" spans="1:29" ht="14.25" customHeight="1" x14ac:dyDescent="0.25">
      <c r="A155" s="1145"/>
      <c r="B155" s="1145"/>
      <c r="C155" s="1145"/>
      <c r="D155" s="1145"/>
      <c r="E155" s="1145"/>
      <c r="F155" s="1172"/>
      <c r="G155" s="1172"/>
      <c r="H155" s="1172"/>
      <c r="I155" s="1172"/>
      <c r="J155" s="1145"/>
      <c r="K155" s="1145"/>
      <c r="L155" s="1145"/>
      <c r="M155" s="1145"/>
      <c r="N155" s="1145"/>
      <c r="O155" s="1145"/>
      <c r="P155" s="1145"/>
      <c r="Q155" s="1172"/>
      <c r="R155" s="1172"/>
      <c r="S155" s="1172"/>
      <c r="T155" s="1172"/>
      <c r="U155" s="1172"/>
      <c r="V155" s="1172"/>
      <c r="W155" s="1172"/>
      <c r="X155" s="1172"/>
      <c r="Y155" s="1172"/>
      <c r="Z155" s="1172"/>
      <c r="AA155" s="1172"/>
      <c r="AB155" s="1172"/>
      <c r="AC155" s="1172"/>
    </row>
    <row r="156" spans="1:29" ht="14.25" customHeight="1" x14ac:dyDescent="0.25">
      <c r="A156" s="1145"/>
      <c r="B156" s="1145"/>
      <c r="C156" s="1145"/>
      <c r="D156" s="1145"/>
      <c r="E156" s="1145"/>
      <c r="F156" s="1172"/>
      <c r="G156" s="1172"/>
      <c r="H156" s="1172"/>
      <c r="I156" s="1172"/>
      <c r="J156" s="1145"/>
      <c r="K156" s="1145"/>
      <c r="L156" s="1145"/>
      <c r="M156" s="1145"/>
      <c r="N156" s="1145"/>
      <c r="O156" s="1145"/>
      <c r="P156" s="1145"/>
      <c r="Q156" s="1172"/>
      <c r="R156" s="1172"/>
      <c r="S156" s="1172"/>
      <c r="T156" s="1172"/>
      <c r="U156" s="1172"/>
      <c r="V156" s="1172"/>
      <c r="W156" s="1172"/>
      <c r="X156" s="1172"/>
      <c r="Y156" s="1172"/>
      <c r="Z156" s="1172"/>
      <c r="AA156" s="1172"/>
      <c r="AB156" s="1172"/>
      <c r="AC156" s="1172"/>
    </row>
    <row r="157" spans="1:29" ht="14.25" customHeight="1" x14ac:dyDescent="0.25">
      <c r="A157" s="1145"/>
      <c r="B157" s="1145"/>
      <c r="C157" s="1145"/>
      <c r="D157" s="1145"/>
      <c r="E157" s="1145"/>
      <c r="F157" s="1172"/>
      <c r="G157" s="1172"/>
      <c r="H157" s="1172"/>
      <c r="I157" s="1172"/>
      <c r="J157" s="1145"/>
      <c r="K157" s="1145"/>
      <c r="L157" s="1145"/>
      <c r="M157" s="1145"/>
      <c r="N157" s="1145"/>
      <c r="O157" s="1145"/>
      <c r="P157" s="1145"/>
      <c r="Q157" s="1172"/>
      <c r="R157" s="1172"/>
      <c r="S157" s="1172"/>
      <c r="T157" s="1172"/>
      <c r="U157" s="1172"/>
      <c r="V157" s="1172"/>
      <c r="W157" s="1172"/>
      <c r="X157" s="1172"/>
      <c r="Y157" s="1172"/>
      <c r="Z157" s="1172"/>
      <c r="AA157" s="1172"/>
      <c r="AB157" s="1172"/>
      <c r="AC157" s="1172"/>
    </row>
    <row r="158" spans="1:29" ht="14.25" customHeight="1" x14ac:dyDescent="0.25">
      <c r="A158" s="1145"/>
      <c r="B158" s="1145"/>
      <c r="C158" s="1145"/>
      <c r="D158" s="1145"/>
      <c r="E158" s="1145"/>
      <c r="F158" s="1172"/>
      <c r="G158" s="1172"/>
      <c r="H158" s="1172"/>
      <c r="I158" s="1172"/>
      <c r="J158" s="1145"/>
      <c r="K158" s="1145"/>
      <c r="L158" s="1145"/>
      <c r="M158" s="1145"/>
      <c r="N158" s="1145"/>
      <c r="O158" s="1145"/>
      <c r="P158" s="1145"/>
      <c r="Q158" s="1172"/>
      <c r="R158" s="1172"/>
      <c r="S158" s="1172"/>
      <c r="T158" s="1172"/>
      <c r="U158" s="1172"/>
      <c r="V158" s="1172"/>
      <c r="W158" s="1172"/>
      <c r="X158" s="1172"/>
      <c r="Y158" s="1172"/>
      <c r="Z158" s="1172"/>
      <c r="AA158" s="1172"/>
      <c r="AB158" s="1172"/>
      <c r="AC158" s="1172"/>
    </row>
    <row r="159" spans="1:29" ht="14.25" customHeight="1" x14ac:dyDescent="0.25">
      <c r="A159" s="1145"/>
      <c r="B159" s="1145"/>
      <c r="C159" s="1145"/>
      <c r="D159" s="1145"/>
      <c r="E159" s="1145"/>
      <c r="F159" s="1172"/>
      <c r="G159" s="1172"/>
      <c r="H159" s="1172"/>
      <c r="I159" s="1172"/>
      <c r="J159" s="1145"/>
      <c r="K159" s="1145"/>
      <c r="L159" s="1145"/>
      <c r="M159" s="1145"/>
      <c r="N159" s="1145"/>
      <c r="O159" s="1145"/>
      <c r="P159" s="1145"/>
      <c r="Q159" s="1172"/>
      <c r="R159" s="1172"/>
      <c r="S159" s="1172"/>
      <c r="T159" s="1172"/>
      <c r="U159" s="1172"/>
      <c r="V159" s="1172"/>
      <c r="W159" s="1172"/>
      <c r="X159" s="1172"/>
      <c r="Y159" s="1172"/>
      <c r="Z159" s="1172"/>
      <c r="AA159" s="1172"/>
      <c r="AB159" s="1172"/>
      <c r="AC159" s="1172"/>
    </row>
    <row r="160" spans="1:29" ht="14.25" customHeight="1" x14ac:dyDescent="0.25">
      <c r="A160" s="1145"/>
      <c r="B160" s="1145"/>
      <c r="C160" s="1145"/>
      <c r="D160" s="1145"/>
      <c r="E160" s="1145"/>
      <c r="F160" s="1172"/>
      <c r="G160" s="1172"/>
      <c r="H160" s="1172"/>
      <c r="I160" s="1172"/>
      <c r="J160" s="1145"/>
      <c r="K160" s="1145"/>
      <c r="L160" s="1145"/>
      <c r="M160" s="1145"/>
      <c r="N160" s="1145"/>
      <c r="O160" s="1145"/>
      <c r="P160" s="1145"/>
      <c r="Q160" s="1172"/>
      <c r="R160" s="1172"/>
      <c r="S160" s="1172"/>
      <c r="T160" s="1172"/>
      <c r="U160" s="1172"/>
      <c r="V160" s="1172"/>
      <c r="W160" s="1172"/>
      <c r="X160" s="1172"/>
      <c r="Y160" s="1172"/>
      <c r="Z160" s="1172"/>
      <c r="AA160" s="1172"/>
      <c r="AB160" s="1172"/>
      <c r="AC160" s="1172"/>
    </row>
    <row r="161" spans="1:29" ht="14.25" customHeight="1" x14ac:dyDescent="0.25">
      <c r="A161" s="1145"/>
      <c r="B161" s="1145"/>
      <c r="C161" s="1145"/>
      <c r="D161" s="1145"/>
      <c r="E161" s="1145"/>
      <c r="F161" s="1172"/>
      <c r="G161" s="1172"/>
      <c r="H161" s="1172"/>
      <c r="I161" s="1172"/>
      <c r="J161" s="1145"/>
      <c r="K161" s="1145"/>
      <c r="L161" s="1145"/>
      <c r="M161" s="1145"/>
      <c r="N161" s="1145"/>
      <c r="O161" s="1145"/>
      <c r="P161" s="1145"/>
      <c r="Q161" s="1172"/>
      <c r="R161" s="1172"/>
      <c r="S161" s="1172"/>
      <c r="T161" s="1172"/>
      <c r="U161" s="1172"/>
      <c r="V161" s="1172"/>
      <c r="W161" s="1172"/>
      <c r="X161" s="1172"/>
      <c r="Y161" s="1172"/>
      <c r="Z161" s="1172"/>
      <c r="AA161" s="1172"/>
      <c r="AB161" s="1172"/>
      <c r="AC161" s="1172"/>
    </row>
    <row r="162" spans="1:29" ht="14.25" customHeight="1" x14ac:dyDescent="0.25">
      <c r="A162" s="1145"/>
      <c r="B162" s="1145"/>
      <c r="C162" s="1145"/>
      <c r="D162" s="1145"/>
      <c r="E162" s="1145"/>
      <c r="F162" s="1172"/>
      <c r="G162" s="1172"/>
      <c r="H162" s="1172"/>
      <c r="I162" s="1172"/>
      <c r="J162" s="1145"/>
      <c r="K162" s="1145"/>
      <c r="L162" s="1145"/>
      <c r="M162" s="1145"/>
      <c r="N162" s="1145"/>
      <c r="O162" s="1145"/>
      <c r="P162" s="1145"/>
      <c r="Q162" s="1172"/>
      <c r="R162" s="1172"/>
      <c r="S162" s="1172"/>
      <c r="T162" s="1172"/>
      <c r="U162" s="1172"/>
      <c r="V162" s="1172"/>
      <c r="W162" s="1172"/>
      <c r="X162" s="1172"/>
      <c r="Y162" s="1172"/>
      <c r="Z162" s="1172"/>
      <c r="AA162" s="1172"/>
      <c r="AB162" s="1172"/>
      <c r="AC162" s="1172"/>
    </row>
    <row r="163" spans="1:29" ht="14.25" customHeight="1" x14ac:dyDescent="0.25">
      <c r="A163" s="1145"/>
      <c r="B163" s="1145"/>
      <c r="C163" s="1145"/>
      <c r="D163" s="1145"/>
      <c r="E163" s="1145"/>
      <c r="F163" s="1172"/>
      <c r="G163" s="1172"/>
      <c r="H163" s="1172"/>
      <c r="I163" s="1172"/>
      <c r="J163" s="1145"/>
      <c r="K163" s="1145"/>
      <c r="L163" s="1145"/>
      <c r="M163" s="1145"/>
      <c r="N163" s="1145"/>
      <c r="O163" s="1145"/>
      <c r="P163" s="1145"/>
      <c r="Q163" s="1172"/>
      <c r="R163" s="1172"/>
      <c r="S163" s="1172"/>
      <c r="T163" s="1172"/>
      <c r="U163" s="1172"/>
      <c r="V163" s="1172"/>
      <c r="W163" s="1172"/>
      <c r="X163" s="1172"/>
      <c r="Y163" s="1172"/>
      <c r="Z163" s="1172"/>
      <c r="AA163" s="1172"/>
      <c r="AB163" s="1172"/>
      <c r="AC163" s="1172"/>
    </row>
    <row r="164" spans="1:29" ht="14.25" customHeight="1" x14ac:dyDescent="0.25">
      <c r="A164" s="1145"/>
      <c r="B164" s="1145"/>
      <c r="C164" s="1145"/>
      <c r="D164" s="1145"/>
      <c r="E164" s="1145"/>
      <c r="F164" s="1172"/>
      <c r="G164" s="1172"/>
      <c r="H164" s="1172"/>
      <c r="I164" s="1172"/>
      <c r="J164" s="1145"/>
      <c r="K164" s="1145"/>
      <c r="L164" s="1145"/>
      <c r="M164" s="1145"/>
      <c r="N164" s="1145"/>
      <c r="O164" s="1145"/>
      <c r="P164" s="1145"/>
      <c r="Q164" s="1172"/>
      <c r="R164" s="1172"/>
      <c r="S164" s="1172"/>
      <c r="T164" s="1172"/>
      <c r="U164" s="1172"/>
      <c r="V164" s="1172"/>
      <c r="W164" s="1172"/>
      <c r="X164" s="1172"/>
      <c r="Y164" s="1172"/>
      <c r="Z164" s="1172"/>
      <c r="AA164" s="1172"/>
      <c r="AB164" s="1172"/>
      <c r="AC164" s="1172"/>
    </row>
    <row r="165" spans="1:29" ht="14.25" customHeight="1" x14ac:dyDescent="0.25">
      <c r="A165" s="1145"/>
      <c r="B165" s="1145"/>
      <c r="C165" s="1145"/>
      <c r="D165" s="1145"/>
      <c r="E165" s="1145"/>
      <c r="F165" s="1172"/>
      <c r="G165" s="1172"/>
      <c r="H165" s="1172"/>
      <c r="I165" s="1172"/>
      <c r="J165" s="1145"/>
      <c r="K165" s="1145"/>
      <c r="L165" s="1145"/>
      <c r="M165" s="1145"/>
      <c r="N165" s="1145"/>
      <c r="O165" s="1145"/>
      <c r="P165" s="1145"/>
      <c r="Q165" s="1172"/>
      <c r="R165" s="1172"/>
      <c r="S165" s="1172"/>
      <c r="T165" s="1172"/>
      <c r="U165" s="1172"/>
      <c r="V165" s="1172"/>
      <c r="W165" s="1172"/>
      <c r="X165" s="1172"/>
      <c r="Y165" s="1172"/>
      <c r="Z165" s="1172"/>
      <c r="AA165" s="1172"/>
      <c r="AB165" s="1172"/>
      <c r="AC165" s="1172"/>
    </row>
    <row r="166" spans="1:29" ht="14.25" customHeight="1" x14ac:dyDescent="0.25">
      <c r="A166" s="1145"/>
      <c r="B166" s="1145"/>
      <c r="C166" s="1145"/>
      <c r="D166" s="1145"/>
      <c r="E166" s="1145"/>
      <c r="F166" s="1172"/>
      <c r="G166" s="1172"/>
      <c r="H166" s="1172"/>
      <c r="I166" s="1172"/>
      <c r="J166" s="1145"/>
      <c r="K166" s="1145"/>
      <c r="L166" s="1145"/>
      <c r="M166" s="1145"/>
      <c r="N166" s="1145"/>
      <c r="O166" s="1145"/>
      <c r="P166" s="1145"/>
      <c r="Q166" s="1172"/>
      <c r="R166" s="1172"/>
      <c r="S166" s="1172"/>
      <c r="T166" s="1172"/>
      <c r="U166" s="1172"/>
      <c r="V166" s="1172"/>
      <c r="W166" s="1172"/>
      <c r="X166" s="1172"/>
      <c r="Y166" s="1172"/>
      <c r="Z166" s="1172"/>
      <c r="AA166" s="1172"/>
      <c r="AB166" s="1172"/>
      <c r="AC166" s="1172"/>
    </row>
    <row r="167" spans="1:29" ht="14.25" customHeight="1" x14ac:dyDescent="0.25">
      <c r="A167" s="1145"/>
      <c r="B167" s="1145"/>
      <c r="C167" s="1145"/>
      <c r="D167" s="1145"/>
      <c r="E167" s="1145"/>
      <c r="F167" s="1172"/>
      <c r="G167" s="1172"/>
      <c r="H167" s="1172"/>
      <c r="I167" s="1172"/>
      <c r="J167" s="1145"/>
      <c r="K167" s="1145"/>
      <c r="L167" s="1145"/>
      <c r="M167" s="1145"/>
      <c r="N167" s="1145"/>
      <c r="O167" s="1145"/>
      <c r="P167" s="1145"/>
      <c r="Q167" s="1172"/>
      <c r="R167" s="1172"/>
      <c r="S167" s="1172"/>
      <c r="T167" s="1172"/>
      <c r="U167" s="1172"/>
      <c r="V167" s="1172"/>
      <c r="W167" s="1172"/>
      <c r="X167" s="1172"/>
      <c r="Y167" s="1172"/>
      <c r="Z167" s="1172"/>
      <c r="AA167" s="1172"/>
      <c r="AB167" s="1172"/>
      <c r="AC167" s="1172"/>
    </row>
    <row r="168" spans="1:29" ht="14.25" customHeight="1" x14ac:dyDescent="0.25">
      <c r="A168" s="1145"/>
      <c r="B168" s="1145"/>
      <c r="C168" s="1145"/>
      <c r="D168" s="1145"/>
      <c r="E168" s="1145"/>
      <c r="F168" s="1172"/>
      <c r="G168" s="1172"/>
      <c r="H168" s="1172"/>
      <c r="I168" s="1172"/>
      <c r="J168" s="1145"/>
      <c r="K168" s="1145"/>
      <c r="L168" s="1145"/>
      <c r="M168" s="1145"/>
      <c r="N168" s="1145"/>
      <c r="O168" s="1145"/>
      <c r="P168" s="1145"/>
      <c r="Q168" s="1172"/>
      <c r="R168" s="1172"/>
      <c r="S168" s="1172"/>
      <c r="T168" s="1172"/>
      <c r="U168" s="1172"/>
      <c r="V168" s="1172"/>
      <c r="W168" s="1172"/>
      <c r="X168" s="1172"/>
      <c r="Y168" s="1172"/>
      <c r="Z168" s="1172"/>
      <c r="AA168" s="1172"/>
      <c r="AB168" s="1172"/>
      <c r="AC168" s="1172"/>
    </row>
    <row r="169" spans="1:29" ht="14.25" customHeight="1" x14ac:dyDescent="0.25">
      <c r="A169" s="1145"/>
      <c r="B169" s="1145"/>
      <c r="C169" s="1145"/>
      <c r="D169" s="1145"/>
      <c r="E169" s="1145"/>
      <c r="F169" s="1172"/>
      <c r="G169" s="1172"/>
      <c r="H169" s="1172"/>
      <c r="I169" s="1172"/>
      <c r="J169" s="1145"/>
      <c r="K169" s="1145"/>
      <c r="L169" s="1145"/>
      <c r="M169" s="1145"/>
      <c r="N169" s="1145"/>
      <c r="O169" s="1145"/>
      <c r="P169" s="1145"/>
      <c r="Q169" s="1172"/>
      <c r="R169" s="1172"/>
      <c r="S169" s="1172"/>
      <c r="T169" s="1172"/>
      <c r="U169" s="1172"/>
      <c r="V169" s="1172"/>
      <c r="W169" s="1172"/>
      <c r="X169" s="1172"/>
      <c r="Y169" s="1172"/>
      <c r="Z169" s="1172"/>
      <c r="AA169" s="1172"/>
      <c r="AB169" s="1172"/>
      <c r="AC169" s="1172"/>
    </row>
    <row r="170" spans="1:29" ht="14.25" customHeight="1" x14ac:dyDescent="0.25">
      <c r="A170" s="1145"/>
      <c r="B170" s="1145"/>
      <c r="C170" s="1145"/>
      <c r="D170" s="1145"/>
      <c r="E170" s="1145"/>
      <c r="F170" s="1172"/>
      <c r="G170" s="1172"/>
      <c r="H170" s="1172"/>
      <c r="I170" s="1172"/>
      <c r="J170" s="1145"/>
      <c r="K170" s="1145"/>
      <c r="L170" s="1145"/>
      <c r="M170" s="1145"/>
      <c r="N170" s="1145"/>
      <c r="O170" s="1145"/>
      <c r="P170" s="1145"/>
      <c r="Q170" s="1172"/>
      <c r="R170" s="1172"/>
      <c r="S170" s="1172"/>
      <c r="T170" s="1172"/>
      <c r="U170" s="1172"/>
      <c r="V170" s="1172"/>
      <c r="W170" s="1172"/>
      <c r="X170" s="1172"/>
      <c r="Y170" s="1172"/>
      <c r="Z170" s="1172"/>
      <c r="AA170" s="1172"/>
      <c r="AB170" s="1172"/>
      <c r="AC170" s="1172"/>
    </row>
    <row r="171" spans="1:29" ht="14.25" customHeight="1" x14ac:dyDescent="0.25">
      <c r="A171" s="1145"/>
      <c r="B171" s="1145"/>
      <c r="C171" s="1145"/>
      <c r="D171" s="1145"/>
      <c r="E171" s="1145"/>
      <c r="F171" s="1172"/>
      <c r="G171" s="1172"/>
      <c r="H171" s="1172"/>
      <c r="I171" s="1172"/>
      <c r="J171" s="1145"/>
      <c r="K171" s="1145"/>
      <c r="L171" s="1145"/>
      <c r="M171" s="1145"/>
      <c r="N171" s="1145"/>
      <c r="O171" s="1145"/>
      <c r="P171" s="1145"/>
      <c r="Q171" s="1172"/>
      <c r="R171" s="1172"/>
      <c r="S171" s="1172"/>
      <c r="T171" s="1172"/>
      <c r="U171" s="1172"/>
      <c r="V171" s="1172"/>
      <c r="W171" s="1172"/>
      <c r="X171" s="1172"/>
      <c r="Y171" s="1172"/>
      <c r="Z171" s="1172"/>
      <c r="AA171" s="1172"/>
      <c r="AB171" s="1172"/>
      <c r="AC171" s="1172"/>
    </row>
    <row r="172" spans="1:29" ht="14.25" customHeight="1" x14ac:dyDescent="0.25">
      <c r="A172" s="1145"/>
      <c r="B172" s="1145"/>
      <c r="C172" s="1145"/>
      <c r="D172" s="1145"/>
      <c r="E172" s="1145"/>
      <c r="F172" s="1172"/>
      <c r="G172" s="1172"/>
      <c r="H172" s="1172"/>
      <c r="I172" s="1172"/>
      <c r="J172" s="1145"/>
      <c r="K172" s="1145"/>
      <c r="L172" s="1145"/>
      <c r="M172" s="1145"/>
      <c r="N172" s="1145"/>
      <c r="O172" s="1145"/>
      <c r="P172" s="1145"/>
      <c r="Q172" s="1172"/>
      <c r="R172" s="1172"/>
      <c r="S172" s="1172"/>
      <c r="T172" s="1172"/>
      <c r="U172" s="1172"/>
      <c r="V172" s="1172"/>
      <c r="W172" s="1172"/>
      <c r="X172" s="1172"/>
      <c r="Y172" s="1172"/>
      <c r="Z172" s="1172"/>
      <c r="AA172" s="1172"/>
      <c r="AB172" s="1172"/>
      <c r="AC172" s="1172"/>
    </row>
    <row r="173" spans="1:29" ht="14.25" customHeight="1" x14ac:dyDescent="0.25">
      <c r="A173" s="1145"/>
      <c r="B173" s="1145"/>
      <c r="C173" s="1145"/>
      <c r="D173" s="1145"/>
      <c r="E173" s="1145"/>
      <c r="F173" s="1172"/>
      <c r="G173" s="1172"/>
      <c r="H173" s="1172"/>
      <c r="I173" s="1172"/>
      <c r="J173" s="1145"/>
      <c r="K173" s="1145"/>
      <c r="L173" s="1145"/>
      <c r="M173" s="1145"/>
      <c r="N173" s="1145"/>
      <c r="O173" s="1145"/>
      <c r="P173" s="1145"/>
      <c r="Q173" s="1172"/>
      <c r="R173" s="1172"/>
      <c r="S173" s="1172"/>
      <c r="T173" s="1172"/>
      <c r="U173" s="1172"/>
      <c r="V173" s="1172"/>
      <c r="W173" s="1172"/>
      <c r="X173" s="1172"/>
      <c r="Y173" s="1172"/>
      <c r="Z173" s="1172"/>
      <c r="AA173" s="1172"/>
      <c r="AB173" s="1172"/>
      <c r="AC173" s="1172"/>
    </row>
    <row r="174" spans="1:29" ht="14.25" customHeight="1" x14ac:dyDescent="0.25">
      <c r="A174" s="1145"/>
      <c r="B174" s="1145"/>
      <c r="C174" s="1145"/>
      <c r="D174" s="1145"/>
      <c r="E174" s="1145"/>
      <c r="F174" s="1172"/>
      <c r="G174" s="1172"/>
      <c r="H174" s="1172"/>
      <c r="I174" s="1172"/>
      <c r="J174" s="1145"/>
      <c r="K174" s="1145"/>
      <c r="L174" s="1145"/>
      <c r="M174" s="1145"/>
      <c r="N174" s="1145"/>
      <c r="O174" s="1145"/>
      <c r="P174" s="1145"/>
      <c r="Q174" s="1172"/>
      <c r="R174" s="1172"/>
      <c r="S174" s="1172"/>
      <c r="T174" s="1172"/>
      <c r="U174" s="1172"/>
      <c r="V174" s="1172"/>
      <c r="W174" s="1172"/>
      <c r="X174" s="1172"/>
      <c r="Y174" s="1172"/>
      <c r="Z174" s="1172"/>
      <c r="AA174" s="1172"/>
      <c r="AB174" s="1172"/>
      <c r="AC174" s="1172"/>
    </row>
    <row r="175" spans="1:29" ht="14.25" customHeight="1" x14ac:dyDescent="0.25">
      <c r="A175" s="1145"/>
      <c r="B175" s="1145"/>
      <c r="C175" s="1145"/>
      <c r="D175" s="1145"/>
      <c r="E175" s="1145"/>
      <c r="F175" s="1172"/>
      <c r="G175" s="1172"/>
      <c r="H175" s="1172"/>
      <c r="I175" s="1172"/>
      <c r="J175" s="1145"/>
      <c r="K175" s="1145"/>
      <c r="L175" s="1145"/>
      <c r="M175" s="1145"/>
      <c r="N175" s="1145"/>
      <c r="O175" s="1145"/>
      <c r="P175" s="1145"/>
      <c r="Q175" s="1172"/>
      <c r="R175" s="1172"/>
      <c r="S175" s="1172"/>
      <c r="T175" s="1172"/>
      <c r="U175" s="1172"/>
      <c r="V175" s="1172"/>
      <c r="W175" s="1172"/>
      <c r="X175" s="1172"/>
      <c r="Y175" s="1172"/>
      <c r="Z175" s="1172"/>
      <c r="AA175" s="1172"/>
      <c r="AB175" s="1172"/>
      <c r="AC175" s="1172"/>
    </row>
    <row r="176" spans="1:29" ht="14.25" customHeight="1" x14ac:dyDescent="0.25">
      <c r="A176" s="1145"/>
      <c r="B176" s="1145"/>
      <c r="C176" s="1145"/>
      <c r="D176" s="1145"/>
      <c r="E176" s="1145"/>
      <c r="F176" s="1172"/>
      <c r="G176" s="1172"/>
      <c r="H176" s="1172"/>
      <c r="I176" s="1172"/>
      <c r="J176" s="1145"/>
      <c r="K176" s="1145"/>
      <c r="L176" s="1145"/>
      <c r="M176" s="1145"/>
      <c r="N176" s="1145"/>
      <c r="O176" s="1145"/>
      <c r="P176" s="1145"/>
      <c r="Q176" s="1172"/>
      <c r="R176" s="1172"/>
      <c r="S176" s="1172"/>
      <c r="T176" s="1172"/>
      <c r="U176" s="1172"/>
      <c r="V176" s="1172"/>
      <c r="W176" s="1172"/>
      <c r="X176" s="1172"/>
      <c r="Y176" s="1172"/>
      <c r="Z176" s="1172"/>
      <c r="AA176" s="1172"/>
      <c r="AB176" s="1172"/>
      <c r="AC176" s="1172"/>
    </row>
    <row r="177" spans="1:29" ht="14.25" customHeight="1" x14ac:dyDescent="0.25">
      <c r="A177" s="1145"/>
      <c r="B177" s="1145"/>
      <c r="C177" s="1145"/>
      <c r="D177" s="1145"/>
      <c r="E177" s="1145"/>
      <c r="F177" s="1172"/>
      <c r="G177" s="1172"/>
      <c r="H177" s="1172"/>
      <c r="I177" s="1172"/>
      <c r="J177" s="1145"/>
      <c r="K177" s="1145"/>
      <c r="L177" s="1145"/>
      <c r="M177" s="1145"/>
      <c r="N177" s="1145"/>
      <c r="O177" s="1145"/>
      <c r="P177" s="1145"/>
      <c r="Q177" s="1172"/>
      <c r="R177" s="1172"/>
      <c r="S177" s="1172"/>
      <c r="T177" s="1172"/>
      <c r="U177" s="1172"/>
      <c r="V177" s="1172"/>
      <c r="W177" s="1172"/>
      <c r="X177" s="1172"/>
      <c r="Y177" s="1172"/>
      <c r="Z177" s="1172"/>
      <c r="AA177" s="1172"/>
      <c r="AB177" s="1172"/>
      <c r="AC177" s="1172"/>
    </row>
    <row r="178" spans="1:29" ht="14.25" customHeight="1" x14ac:dyDescent="0.25">
      <c r="A178" s="1145"/>
      <c r="B178" s="1145"/>
      <c r="C178" s="1145"/>
      <c r="D178" s="1145"/>
      <c r="E178" s="1145"/>
      <c r="F178" s="1172"/>
      <c r="G178" s="1172"/>
      <c r="H178" s="1172"/>
      <c r="I178" s="1172"/>
      <c r="J178" s="1145"/>
      <c r="K178" s="1145"/>
      <c r="L178" s="1145"/>
      <c r="M178" s="1145"/>
      <c r="N178" s="1145"/>
      <c r="O178" s="1145"/>
      <c r="P178" s="1145"/>
      <c r="Q178" s="1172"/>
      <c r="R178" s="1172"/>
      <c r="S178" s="1172"/>
      <c r="T178" s="1172"/>
      <c r="U178" s="1172"/>
      <c r="V178" s="1172"/>
      <c r="W178" s="1172"/>
      <c r="X178" s="1172"/>
      <c r="Y178" s="1172"/>
      <c r="Z178" s="1172"/>
      <c r="AA178" s="1172"/>
      <c r="AB178" s="1172"/>
      <c r="AC178" s="1172"/>
    </row>
    <row r="179" spans="1:29" ht="14.25" customHeight="1" x14ac:dyDescent="0.25">
      <c r="A179" s="1145"/>
      <c r="B179" s="1145"/>
      <c r="C179" s="1145"/>
      <c r="D179" s="1145"/>
      <c r="E179" s="1145"/>
      <c r="F179" s="1172"/>
      <c r="G179" s="1172"/>
      <c r="H179" s="1172"/>
      <c r="I179" s="1172"/>
      <c r="J179" s="1145"/>
      <c r="K179" s="1145"/>
      <c r="L179" s="1145"/>
      <c r="M179" s="1145"/>
      <c r="N179" s="1145"/>
      <c r="O179" s="1145"/>
      <c r="P179" s="1145"/>
      <c r="Q179" s="1172"/>
      <c r="R179" s="1172"/>
      <c r="S179" s="1172"/>
      <c r="T179" s="1172"/>
      <c r="U179" s="1172"/>
      <c r="V179" s="1172"/>
      <c r="W179" s="1172"/>
      <c r="X179" s="1172"/>
      <c r="Y179" s="1172"/>
      <c r="Z179" s="1172"/>
      <c r="AA179" s="1172"/>
      <c r="AB179" s="1172"/>
      <c r="AC179" s="1172"/>
    </row>
    <row r="180" spans="1:29" ht="14.25" customHeight="1" x14ac:dyDescent="0.25">
      <c r="A180" s="1145"/>
      <c r="B180" s="1145"/>
      <c r="C180" s="1145"/>
      <c r="D180" s="1145"/>
      <c r="E180" s="1145"/>
      <c r="F180" s="1172"/>
      <c r="G180" s="1172"/>
      <c r="H180" s="1172"/>
      <c r="I180" s="1172"/>
      <c r="J180" s="1145"/>
      <c r="K180" s="1145"/>
      <c r="L180" s="1145"/>
      <c r="M180" s="1145"/>
      <c r="N180" s="1145"/>
      <c r="O180" s="1145"/>
      <c r="P180" s="1145"/>
      <c r="Q180" s="1172"/>
      <c r="R180" s="1172"/>
      <c r="S180" s="1172"/>
      <c r="T180" s="1172"/>
      <c r="U180" s="1172"/>
      <c r="V180" s="1172"/>
      <c r="W180" s="1172"/>
      <c r="X180" s="1172"/>
      <c r="Y180" s="1172"/>
      <c r="Z180" s="1172"/>
      <c r="AA180" s="1172"/>
      <c r="AB180" s="1172"/>
      <c r="AC180" s="1172"/>
    </row>
    <row r="181" spans="1:29" ht="14.25" customHeight="1" x14ac:dyDescent="0.25">
      <c r="A181" s="1145"/>
      <c r="B181" s="1145"/>
      <c r="C181" s="1145"/>
      <c r="D181" s="1145"/>
      <c r="E181" s="1145"/>
      <c r="F181" s="1172"/>
      <c r="G181" s="1172"/>
      <c r="H181" s="1172"/>
      <c r="I181" s="1172"/>
      <c r="J181" s="1145"/>
      <c r="K181" s="1145"/>
      <c r="L181" s="1145"/>
      <c r="M181" s="1145"/>
      <c r="N181" s="1145"/>
      <c r="O181" s="1145"/>
      <c r="P181" s="1145"/>
      <c r="Q181" s="1172"/>
      <c r="R181" s="1172"/>
      <c r="S181" s="1172"/>
      <c r="T181" s="1172"/>
      <c r="U181" s="1172"/>
      <c r="V181" s="1172"/>
      <c r="W181" s="1172"/>
      <c r="X181" s="1172"/>
      <c r="Y181" s="1172"/>
      <c r="Z181" s="1172"/>
      <c r="AA181" s="1172"/>
      <c r="AB181" s="1172"/>
      <c r="AC181" s="1172"/>
    </row>
    <row r="182" spans="1:29" ht="14.25" customHeight="1" x14ac:dyDescent="0.25">
      <c r="A182" s="1145"/>
      <c r="B182" s="1145"/>
      <c r="C182" s="1145"/>
      <c r="D182" s="1145"/>
      <c r="E182" s="1145"/>
      <c r="F182" s="1172"/>
      <c r="G182" s="1172"/>
      <c r="H182" s="1172"/>
      <c r="I182" s="1172"/>
      <c r="J182" s="1145"/>
      <c r="K182" s="1145"/>
      <c r="L182" s="1145"/>
      <c r="M182" s="1145"/>
      <c r="N182" s="1145"/>
      <c r="O182" s="1145"/>
      <c r="P182" s="1145"/>
      <c r="Q182" s="1172"/>
      <c r="R182" s="1172"/>
      <c r="S182" s="1172"/>
      <c r="T182" s="1172"/>
      <c r="U182" s="1172"/>
      <c r="V182" s="1172"/>
      <c r="W182" s="1172"/>
      <c r="X182" s="1172"/>
      <c r="Y182" s="1172"/>
      <c r="Z182" s="1172"/>
      <c r="AA182" s="1172"/>
      <c r="AB182" s="1172"/>
      <c r="AC182" s="1172"/>
    </row>
    <row r="183" spans="1:29" ht="14.25" customHeight="1" x14ac:dyDescent="0.25">
      <c r="A183" s="1145"/>
      <c r="B183" s="1145"/>
      <c r="C183" s="1145"/>
      <c r="D183" s="1145"/>
      <c r="E183" s="1145"/>
      <c r="F183" s="1172"/>
      <c r="G183" s="1172"/>
      <c r="H183" s="1172"/>
      <c r="I183" s="1172"/>
      <c r="J183" s="1145"/>
      <c r="K183" s="1145"/>
      <c r="L183" s="1145"/>
      <c r="M183" s="1145"/>
      <c r="N183" s="1145"/>
      <c r="O183" s="1145"/>
      <c r="P183" s="1145"/>
      <c r="Q183" s="1172"/>
      <c r="R183" s="1172"/>
      <c r="S183" s="1172"/>
      <c r="T183" s="1172"/>
      <c r="U183" s="1172"/>
      <c r="V183" s="1172"/>
      <c r="W183" s="1172"/>
      <c r="X183" s="1172"/>
      <c r="Y183" s="1172"/>
      <c r="Z183" s="1172"/>
      <c r="AA183" s="1172"/>
      <c r="AB183" s="1172"/>
      <c r="AC183" s="1172"/>
    </row>
    <row r="184" spans="1:29" ht="14.25" customHeight="1" x14ac:dyDescent="0.25">
      <c r="A184" s="1145"/>
      <c r="B184" s="1145"/>
      <c r="C184" s="1145"/>
      <c r="D184" s="1145"/>
      <c r="E184" s="1145"/>
      <c r="F184" s="1172"/>
      <c r="G184" s="1172"/>
      <c r="H184" s="1172"/>
      <c r="I184" s="1172"/>
      <c r="J184" s="1145"/>
      <c r="K184" s="1145"/>
      <c r="L184" s="1145"/>
      <c r="M184" s="1145"/>
      <c r="N184" s="1145"/>
      <c r="O184" s="1145"/>
      <c r="P184" s="1145"/>
      <c r="Q184" s="1172"/>
      <c r="R184" s="1172"/>
      <c r="S184" s="1172"/>
      <c r="T184" s="1172"/>
      <c r="U184" s="1172"/>
      <c r="V184" s="1172"/>
      <c r="W184" s="1172"/>
      <c r="X184" s="1172"/>
      <c r="Y184" s="1172"/>
      <c r="Z184" s="1172"/>
      <c r="AA184" s="1172"/>
      <c r="AB184" s="1172"/>
      <c r="AC184" s="1172"/>
    </row>
    <row r="185" spans="1:29" ht="14.25" customHeight="1" x14ac:dyDescent="0.25">
      <c r="A185" s="1145"/>
      <c r="B185" s="1145"/>
      <c r="C185" s="1145"/>
      <c r="D185" s="1145"/>
      <c r="E185" s="1145"/>
      <c r="F185" s="1172"/>
      <c r="G185" s="1172"/>
      <c r="H185" s="1172"/>
      <c r="I185" s="1172"/>
      <c r="J185" s="1145"/>
      <c r="K185" s="1145"/>
      <c r="L185" s="1145"/>
      <c r="M185" s="1145"/>
      <c r="N185" s="1145"/>
      <c r="O185" s="1145"/>
      <c r="P185" s="1145"/>
      <c r="Q185" s="1172"/>
      <c r="R185" s="1172"/>
      <c r="S185" s="1172"/>
      <c r="T185" s="1172"/>
      <c r="U185" s="1172"/>
      <c r="V185" s="1172"/>
      <c r="W185" s="1172"/>
      <c r="X185" s="1172"/>
      <c r="Y185" s="1172"/>
      <c r="Z185" s="1172"/>
      <c r="AA185" s="1172"/>
      <c r="AB185" s="1172"/>
      <c r="AC185" s="1172"/>
    </row>
    <row r="186" spans="1:29" ht="14.25" customHeight="1" x14ac:dyDescent="0.25">
      <c r="A186" s="1145"/>
      <c r="B186" s="1145"/>
      <c r="C186" s="1145"/>
      <c r="D186" s="1145"/>
      <c r="E186" s="1145"/>
      <c r="F186" s="1172"/>
      <c r="G186" s="1172"/>
      <c r="H186" s="1172"/>
      <c r="I186" s="1172"/>
      <c r="J186" s="1145"/>
      <c r="K186" s="1145"/>
      <c r="L186" s="1145"/>
      <c r="M186" s="1145"/>
      <c r="N186" s="1145"/>
      <c r="O186" s="1145"/>
      <c r="P186" s="1145"/>
      <c r="Q186" s="1172"/>
      <c r="R186" s="1172"/>
      <c r="S186" s="1172"/>
      <c r="T186" s="1172"/>
      <c r="U186" s="1172"/>
      <c r="V186" s="1172"/>
      <c r="W186" s="1172"/>
      <c r="X186" s="1172"/>
      <c r="Y186" s="1172"/>
      <c r="Z186" s="1172"/>
      <c r="AA186" s="1172"/>
      <c r="AB186" s="1172"/>
      <c r="AC186" s="1172"/>
    </row>
    <row r="187" spans="1:29" ht="14.25" customHeight="1" x14ac:dyDescent="0.25">
      <c r="A187" s="1145"/>
      <c r="B187" s="1145"/>
      <c r="C187" s="1145"/>
      <c r="D187" s="1145"/>
      <c r="E187" s="1145"/>
      <c r="F187" s="1172"/>
      <c r="G187" s="1172"/>
      <c r="H187" s="1172"/>
      <c r="I187" s="1172"/>
      <c r="J187" s="1145"/>
      <c r="K187" s="1145"/>
      <c r="L187" s="1145"/>
      <c r="M187" s="1145"/>
      <c r="N187" s="1145"/>
      <c r="O187" s="1145"/>
      <c r="P187" s="1145"/>
      <c r="Q187" s="1172"/>
      <c r="R187" s="1172"/>
      <c r="S187" s="1172"/>
      <c r="T187" s="1172"/>
      <c r="U187" s="1172"/>
      <c r="V187" s="1172"/>
      <c r="W187" s="1172"/>
      <c r="X187" s="1172"/>
      <c r="Y187" s="1172"/>
      <c r="Z187" s="1172"/>
      <c r="AA187" s="1172"/>
      <c r="AB187" s="1172"/>
      <c r="AC187" s="1172"/>
    </row>
    <row r="188" spans="1:29" ht="14.25" customHeight="1" x14ac:dyDescent="0.25">
      <c r="A188" s="1145"/>
      <c r="B188" s="1145"/>
      <c r="C188" s="1145"/>
      <c r="D188" s="1145"/>
      <c r="E188" s="1145"/>
      <c r="F188" s="1172"/>
      <c r="G188" s="1172"/>
      <c r="H188" s="1172"/>
      <c r="I188" s="1172"/>
      <c r="J188" s="1145"/>
      <c r="K188" s="1145"/>
      <c r="L188" s="1145"/>
      <c r="M188" s="1145"/>
      <c r="N188" s="1145"/>
      <c r="O188" s="1145"/>
      <c r="P188" s="1145"/>
      <c r="Q188" s="1172"/>
      <c r="R188" s="1172"/>
      <c r="S188" s="1172"/>
      <c r="T188" s="1172"/>
      <c r="U188" s="1172"/>
      <c r="V188" s="1172"/>
      <c r="W188" s="1172"/>
      <c r="X188" s="1172"/>
      <c r="Y188" s="1172"/>
      <c r="Z188" s="1172"/>
      <c r="AA188" s="1172"/>
      <c r="AB188" s="1172"/>
      <c r="AC188" s="1172"/>
    </row>
    <row r="189" spans="1:29" ht="14.25" customHeight="1" x14ac:dyDescent="0.25">
      <c r="A189" s="1145"/>
      <c r="B189" s="1145"/>
      <c r="C189" s="1145"/>
      <c r="D189" s="1145"/>
      <c r="E189" s="1145"/>
      <c r="F189" s="1172"/>
      <c r="G189" s="1172"/>
      <c r="H189" s="1172"/>
      <c r="I189" s="1172"/>
      <c r="J189" s="1145"/>
      <c r="K189" s="1145"/>
      <c r="L189" s="1145"/>
      <c r="M189" s="1145"/>
      <c r="N189" s="1145"/>
      <c r="O189" s="1145"/>
      <c r="P189" s="1145"/>
      <c r="Q189" s="1172"/>
      <c r="R189" s="1172"/>
      <c r="S189" s="1172"/>
      <c r="T189" s="1172"/>
      <c r="U189" s="1172"/>
      <c r="V189" s="1172"/>
      <c r="W189" s="1172"/>
      <c r="X189" s="1172"/>
      <c r="Y189" s="1172"/>
      <c r="Z189" s="1172"/>
      <c r="AA189" s="1172"/>
      <c r="AB189" s="1172"/>
      <c r="AC189" s="1172"/>
    </row>
    <row r="190" spans="1:29" ht="14.25" customHeight="1" x14ac:dyDescent="0.25">
      <c r="A190" s="1145"/>
      <c r="B190" s="1145"/>
      <c r="C190" s="1145"/>
      <c r="D190" s="1145"/>
      <c r="E190" s="1145"/>
      <c r="F190" s="1172"/>
      <c r="G190" s="1172"/>
      <c r="H190" s="1172"/>
      <c r="I190" s="1172"/>
      <c r="J190" s="1145"/>
      <c r="K190" s="1145"/>
      <c r="L190" s="1145"/>
      <c r="M190" s="1145"/>
      <c r="N190" s="1145"/>
      <c r="O190" s="1145"/>
      <c r="P190" s="1145"/>
      <c r="Q190" s="1172"/>
      <c r="R190" s="1172"/>
      <c r="S190" s="1172"/>
      <c r="T190" s="1172"/>
      <c r="U190" s="1172"/>
      <c r="V190" s="1172"/>
      <c r="W190" s="1172"/>
      <c r="X190" s="1172"/>
      <c r="Y190" s="1172"/>
      <c r="Z190" s="1172"/>
      <c r="AA190" s="1172"/>
      <c r="AB190" s="1172"/>
      <c r="AC190" s="1172"/>
    </row>
    <row r="191" spans="1:29" ht="14.25" customHeight="1" x14ac:dyDescent="0.25">
      <c r="A191" s="1145"/>
      <c r="B191" s="1145"/>
      <c r="C191" s="1145"/>
      <c r="D191" s="1145"/>
      <c r="E191" s="1145"/>
      <c r="F191" s="1172"/>
      <c r="G191" s="1172"/>
      <c r="H191" s="1172"/>
      <c r="I191" s="1172"/>
      <c r="J191" s="1145"/>
      <c r="K191" s="1145"/>
      <c r="L191" s="1145"/>
      <c r="M191" s="1145"/>
      <c r="N191" s="1145"/>
      <c r="O191" s="1145"/>
      <c r="P191" s="1145"/>
      <c r="Q191" s="1172"/>
      <c r="R191" s="1172"/>
      <c r="S191" s="1172"/>
      <c r="T191" s="1172"/>
      <c r="U191" s="1172"/>
      <c r="V191" s="1172"/>
      <c r="W191" s="1172"/>
      <c r="X191" s="1172"/>
      <c r="Y191" s="1172"/>
      <c r="Z191" s="1172"/>
      <c r="AA191" s="1172"/>
      <c r="AB191" s="1172"/>
      <c r="AC191" s="1172"/>
    </row>
    <row r="192" spans="1:29" ht="14.25" customHeight="1" x14ac:dyDescent="0.25">
      <c r="A192" s="1145"/>
      <c r="B192" s="1145"/>
      <c r="C192" s="1145"/>
      <c r="D192" s="1145"/>
      <c r="E192" s="1145"/>
      <c r="F192" s="1172"/>
      <c r="G192" s="1172"/>
      <c r="H192" s="1172"/>
      <c r="I192" s="1172"/>
      <c r="J192" s="1145"/>
      <c r="K192" s="1145"/>
      <c r="L192" s="1145"/>
      <c r="M192" s="1145"/>
      <c r="N192" s="1145"/>
      <c r="O192" s="1145"/>
      <c r="P192" s="1145"/>
      <c r="Q192" s="1172"/>
      <c r="R192" s="1172"/>
      <c r="S192" s="1172"/>
      <c r="T192" s="1172"/>
      <c r="U192" s="1172"/>
      <c r="V192" s="1172"/>
      <c r="W192" s="1172"/>
      <c r="X192" s="1172"/>
      <c r="Y192" s="1172"/>
      <c r="Z192" s="1172"/>
      <c r="AA192" s="1172"/>
      <c r="AB192" s="1172"/>
      <c r="AC192" s="1172"/>
    </row>
    <row r="193" spans="1:29" ht="14.25" customHeight="1" x14ac:dyDescent="0.25">
      <c r="A193" s="1145"/>
      <c r="B193" s="1145"/>
      <c r="C193" s="1145"/>
      <c r="D193" s="1145"/>
      <c r="E193" s="1145"/>
      <c r="F193" s="1172"/>
      <c r="G193" s="1172"/>
      <c r="H193" s="1172"/>
      <c r="I193" s="1172"/>
      <c r="J193" s="1145"/>
      <c r="K193" s="1145"/>
      <c r="L193" s="1145"/>
      <c r="M193" s="1145"/>
      <c r="N193" s="1145"/>
      <c r="O193" s="1145"/>
      <c r="P193" s="1145"/>
      <c r="Q193" s="1172"/>
      <c r="R193" s="1172"/>
      <c r="S193" s="1172"/>
      <c r="T193" s="1172"/>
      <c r="U193" s="1172"/>
      <c r="V193" s="1172"/>
      <c r="W193" s="1172"/>
      <c r="X193" s="1172"/>
      <c r="Y193" s="1172"/>
      <c r="Z193" s="1172"/>
      <c r="AA193" s="1172"/>
      <c r="AB193" s="1172"/>
      <c r="AC193" s="1172"/>
    </row>
    <row r="194" spans="1:29" ht="14.25" customHeight="1" x14ac:dyDescent="0.25">
      <c r="A194" s="1145"/>
      <c r="B194" s="1145"/>
      <c r="C194" s="1145"/>
      <c r="D194" s="1145"/>
      <c r="E194" s="1145"/>
      <c r="F194" s="1172"/>
      <c r="G194" s="1172"/>
      <c r="H194" s="1172"/>
      <c r="I194" s="1172"/>
      <c r="J194" s="1145"/>
      <c r="K194" s="1145"/>
      <c r="L194" s="1145"/>
      <c r="M194" s="1145"/>
      <c r="N194" s="1145"/>
      <c r="O194" s="1145"/>
      <c r="P194" s="1145"/>
      <c r="Q194" s="1172"/>
      <c r="R194" s="1172"/>
      <c r="S194" s="1172"/>
      <c r="T194" s="1172"/>
      <c r="U194" s="1172"/>
      <c r="V194" s="1172"/>
      <c r="W194" s="1172"/>
      <c r="X194" s="1172"/>
      <c r="Y194" s="1172"/>
      <c r="Z194" s="1172"/>
      <c r="AA194" s="1172"/>
      <c r="AB194" s="1172"/>
      <c r="AC194" s="1172"/>
    </row>
    <row r="195" spans="1:29" ht="14.25" customHeight="1" x14ac:dyDescent="0.25">
      <c r="A195" s="1145"/>
      <c r="B195" s="1145"/>
      <c r="C195" s="1145"/>
      <c r="D195" s="1145"/>
      <c r="E195" s="1145"/>
      <c r="F195" s="1172"/>
      <c r="G195" s="1172"/>
      <c r="H195" s="1172"/>
      <c r="I195" s="1172"/>
      <c r="J195" s="1145"/>
      <c r="K195" s="1145"/>
      <c r="L195" s="1145"/>
      <c r="M195" s="1145"/>
      <c r="N195" s="1145"/>
      <c r="O195" s="1145"/>
      <c r="P195" s="1145"/>
      <c r="Q195" s="1172"/>
      <c r="R195" s="1172"/>
      <c r="S195" s="1172"/>
      <c r="T195" s="1172"/>
      <c r="U195" s="1172"/>
      <c r="V195" s="1172"/>
      <c r="W195" s="1172"/>
      <c r="X195" s="1172"/>
      <c r="Y195" s="1172"/>
      <c r="Z195" s="1172"/>
      <c r="AA195" s="1172"/>
      <c r="AB195" s="1172"/>
      <c r="AC195" s="1172"/>
    </row>
    <row r="196" spans="1:29" ht="14.25" customHeight="1" x14ac:dyDescent="0.25">
      <c r="A196" s="1145"/>
      <c r="B196" s="1145"/>
      <c r="C196" s="1145"/>
      <c r="D196" s="1145"/>
      <c r="E196" s="1145"/>
      <c r="F196" s="1172"/>
      <c r="G196" s="1172"/>
      <c r="H196" s="1172"/>
      <c r="I196" s="1172"/>
      <c r="J196" s="1145"/>
      <c r="K196" s="1145"/>
      <c r="L196" s="1145"/>
      <c r="M196" s="1145"/>
      <c r="N196" s="1145"/>
      <c r="O196" s="1145"/>
      <c r="P196" s="1145"/>
      <c r="Q196" s="1172"/>
      <c r="R196" s="1172"/>
      <c r="S196" s="1172"/>
      <c r="T196" s="1172"/>
      <c r="U196" s="1172"/>
      <c r="V196" s="1172"/>
      <c r="W196" s="1172"/>
      <c r="X196" s="1172"/>
      <c r="Y196" s="1172"/>
      <c r="Z196" s="1172"/>
      <c r="AA196" s="1172"/>
      <c r="AB196" s="1172"/>
      <c r="AC196" s="1172"/>
    </row>
    <row r="197" spans="1:29" ht="14.25" customHeight="1" x14ac:dyDescent="0.25">
      <c r="A197" s="1145"/>
      <c r="B197" s="1145"/>
      <c r="C197" s="1145"/>
      <c r="D197" s="1145"/>
      <c r="E197" s="1145"/>
      <c r="F197" s="1172"/>
      <c r="G197" s="1172"/>
      <c r="H197" s="1172"/>
      <c r="I197" s="1172"/>
      <c r="J197" s="1145"/>
      <c r="K197" s="1145"/>
      <c r="L197" s="1145"/>
      <c r="M197" s="1145"/>
      <c r="N197" s="1145"/>
      <c r="O197" s="1145"/>
      <c r="P197" s="1145"/>
      <c r="Q197" s="1172"/>
      <c r="R197" s="1172"/>
      <c r="S197" s="1172"/>
      <c r="T197" s="1172"/>
      <c r="U197" s="1172"/>
      <c r="V197" s="1172"/>
      <c r="W197" s="1172"/>
      <c r="X197" s="1172"/>
      <c r="Y197" s="1172"/>
      <c r="Z197" s="1172"/>
      <c r="AA197" s="1172"/>
      <c r="AB197" s="1172"/>
      <c r="AC197" s="1172"/>
    </row>
    <row r="198" spans="1:29" ht="14.25" customHeight="1" x14ac:dyDescent="0.25">
      <c r="A198" s="1145"/>
      <c r="B198" s="1145"/>
      <c r="C198" s="1145"/>
      <c r="D198" s="1145"/>
      <c r="E198" s="1145"/>
      <c r="F198" s="1172"/>
      <c r="G198" s="1172"/>
      <c r="H198" s="1172"/>
      <c r="I198" s="1172"/>
      <c r="J198" s="1145"/>
      <c r="K198" s="1145"/>
      <c r="L198" s="1145"/>
      <c r="M198" s="1145"/>
      <c r="N198" s="1145"/>
      <c r="O198" s="1145"/>
      <c r="P198" s="1145"/>
      <c r="Q198" s="1172"/>
      <c r="R198" s="1172"/>
      <c r="S198" s="1172"/>
      <c r="T198" s="1172"/>
      <c r="U198" s="1172"/>
      <c r="V198" s="1172"/>
      <c r="W198" s="1172"/>
      <c r="X198" s="1172"/>
      <c r="Y198" s="1172"/>
      <c r="Z198" s="1172"/>
      <c r="AA198" s="1172"/>
      <c r="AB198" s="1172"/>
      <c r="AC198" s="1172"/>
    </row>
    <row r="199" spans="1:29" ht="14.25" customHeight="1" x14ac:dyDescent="0.25">
      <c r="A199" s="1145"/>
      <c r="B199" s="1145"/>
      <c r="C199" s="1145"/>
      <c r="D199" s="1145"/>
      <c r="E199" s="1145"/>
      <c r="F199" s="1172"/>
      <c r="G199" s="1172"/>
      <c r="H199" s="1172"/>
      <c r="I199" s="1172"/>
      <c r="J199" s="1145"/>
      <c r="K199" s="1145"/>
      <c r="L199" s="1145"/>
      <c r="M199" s="1145"/>
      <c r="N199" s="1145"/>
      <c r="O199" s="1145"/>
      <c r="P199" s="1145"/>
      <c r="Q199" s="1172"/>
      <c r="R199" s="1172"/>
      <c r="S199" s="1172"/>
      <c r="T199" s="1172"/>
      <c r="U199" s="1172"/>
      <c r="V199" s="1172"/>
      <c r="W199" s="1172"/>
      <c r="X199" s="1172"/>
      <c r="Y199" s="1172"/>
      <c r="Z199" s="1172"/>
      <c r="AA199" s="1172"/>
      <c r="AB199" s="1172"/>
      <c r="AC199" s="1172"/>
    </row>
    <row r="200" spans="1:29" ht="14.25" customHeight="1" x14ac:dyDescent="0.25">
      <c r="A200" s="1145"/>
      <c r="B200" s="1145"/>
      <c r="C200" s="1145"/>
      <c r="D200" s="1145"/>
      <c r="E200" s="1145"/>
      <c r="F200" s="1172"/>
      <c r="G200" s="1172"/>
      <c r="H200" s="1172"/>
      <c r="I200" s="1172"/>
      <c r="J200" s="1145"/>
      <c r="K200" s="1145"/>
      <c r="L200" s="1145"/>
      <c r="M200" s="1145"/>
      <c r="N200" s="1145"/>
      <c r="O200" s="1145"/>
      <c r="P200" s="1145"/>
      <c r="Q200" s="1172"/>
      <c r="R200" s="1172"/>
      <c r="S200" s="1172"/>
      <c r="T200" s="1172"/>
      <c r="U200" s="1172"/>
      <c r="V200" s="1172"/>
      <c r="W200" s="1172"/>
      <c r="X200" s="1172"/>
      <c r="Y200" s="1172"/>
      <c r="Z200" s="1172"/>
      <c r="AA200" s="1172"/>
      <c r="AB200" s="1172"/>
      <c r="AC200" s="1172"/>
    </row>
    <row r="201" spans="1:29" ht="14.25" customHeight="1" x14ac:dyDescent="0.25">
      <c r="A201" s="1145"/>
      <c r="B201" s="1145"/>
      <c r="C201" s="1145"/>
      <c r="D201" s="1145"/>
      <c r="E201" s="1145"/>
      <c r="F201" s="1172"/>
      <c r="G201" s="1172"/>
      <c r="H201" s="1172"/>
      <c r="I201" s="1172"/>
      <c r="J201" s="1145"/>
      <c r="K201" s="1145"/>
      <c r="L201" s="1145"/>
      <c r="M201" s="1145"/>
      <c r="N201" s="1145"/>
      <c r="O201" s="1145"/>
      <c r="P201" s="1145"/>
      <c r="Q201" s="1172"/>
      <c r="R201" s="1172"/>
      <c r="S201" s="1172"/>
      <c r="T201" s="1172"/>
      <c r="U201" s="1172"/>
      <c r="V201" s="1172"/>
      <c r="W201" s="1172"/>
      <c r="X201" s="1172"/>
      <c r="Y201" s="1172"/>
      <c r="Z201" s="1172"/>
      <c r="AA201" s="1172"/>
      <c r="AB201" s="1172"/>
      <c r="AC201" s="1172"/>
    </row>
    <row r="202" spans="1:29" ht="14.25" customHeight="1" x14ac:dyDescent="0.25">
      <c r="A202" s="1145"/>
      <c r="B202" s="1145"/>
      <c r="C202" s="1145"/>
      <c r="D202" s="1145"/>
      <c r="E202" s="1145"/>
      <c r="F202" s="1172"/>
      <c r="G202" s="1172"/>
      <c r="H202" s="1172"/>
      <c r="I202" s="1172"/>
      <c r="J202" s="1145"/>
      <c r="K202" s="1145"/>
      <c r="L202" s="1145"/>
      <c r="M202" s="1145"/>
      <c r="N202" s="1145"/>
      <c r="O202" s="1145"/>
      <c r="P202" s="1145"/>
      <c r="Q202" s="1172"/>
      <c r="R202" s="1172"/>
      <c r="S202" s="1172"/>
      <c r="T202" s="1172"/>
      <c r="U202" s="1172"/>
      <c r="V202" s="1172"/>
      <c r="W202" s="1172"/>
      <c r="X202" s="1172"/>
      <c r="Y202" s="1172"/>
      <c r="Z202" s="1172"/>
      <c r="AA202" s="1172"/>
      <c r="AB202" s="1172"/>
      <c r="AC202" s="1172"/>
    </row>
    <row r="203" spans="1:29" ht="14.25" customHeight="1" x14ac:dyDescent="0.25">
      <c r="A203" s="1145"/>
      <c r="B203" s="1145"/>
      <c r="C203" s="1145"/>
      <c r="D203" s="1145"/>
      <c r="E203" s="1145"/>
      <c r="F203" s="1172"/>
      <c r="G203" s="1172"/>
      <c r="H203" s="1172"/>
      <c r="I203" s="1172"/>
      <c r="J203" s="1145"/>
      <c r="K203" s="1145"/>
      <c r="L203" s="1145"/>
      <c r="M203" s="1145"/>
      <c r="N203" s="1145"/>
      <c r="O203" s="1145"/>
      <c r="P203" s="1145"/>
      <c r="Q203" s="1172"/>
      <c r="R203" s="1172"/>
      <c r="S203" s="1172"/>
      <c r="T203" s="1172"/>
      <c r="U203" s="1172"/>
      <c r="V203" s="1172"/>
      <c r="W203" s="1172"/>
      <c r="X203" s="1172"/>
      <c r="Y203" s="1172"/>
      <c r="Z203" s="1172"/>
      <c r="AA203" s="1172"/>
      <c r="AB203" s="1172"/>
      <c r="AC203" s="1172"/>
    </row>
    <row r="204" spans="1:29" ht="14.25" customHeight="1" x14ac:dyDescent="0.25">
      <c r="A204" s="1145"/>
      <c r="B204" s="1145"/>
      <c r="C204" s="1145"/>
      <c r="D204" s="1145"/>
      <c r="E204" s="1145"/>
      <c r="F204" s="1172"/>
      <c r="G204" s="1172"/>
      <c r="H204" s="1172"/>
      <c r="I204" s="1172"/>
      <c r="J204" s="1145"/>
      <c r="K204" s="1145"/>
      <c r="L204" s="1145"/>
      <c r="M204" s="1145"/>
      <c r="N204" s="1145"/>
      <c r="O204" s="1145"/>
      <c r="P204" s="1145"/>
      <c r="Q204" s="1172"/>
      <c r="R204" s="1172"/>
      <c r="S204" s="1172"/>
      <c r="T204" s="1172"/>
      <c r="U204" s="1172"/>
      <c r="V204" s="1172"/>
      <c r="W204" s="1172"/>
      <c r="X204" s="1172"/>
      <c r="Y204" s="1172"/>
      <c r="Z204" s="1172"/>
      <c r="AA204" s="1172"/>
      <c r="AB204" s="1172"/>
      <c r="AC204" s="1172"/>
    </row>
    <row r="205" spans="1:29" ht="14.25" customHeight="1" x14ac:dyDescent="0.25">
      <c r="A205" s="1145"/>
      <c r="B205" s="1145"/>
      <c r="C205" s="1145"/>
      <c r="D205" s="1145"/>
      <c r="E205" s="1145"/>
      <c r="F205" s="1172"/>
      <c r="G205" s="1172"/>
      <c r="H205" s="1172"/>
      <c r="I205" s="1172"/>
      <c r="J205" s="1145"/>
      <c r="K205" s="1145"/>
      <c r="L205" s="1145"/>
      <c r="M205" s="1145"/>
      <c r="N205" s="1145"/>
      <c r="O205" s="1145"/>
      <c r="P205" s="1145"/>
      <c r="Q205" s="1172"/>
      <c r="R205" s="1172"/>
      <c r="S205" s="1172"/>
      <c r="T205" s="1172"/>
      <c r="U205" s="1172"/>
      <c r="V205" s="1172"/>
      <c r="W205" s="1172"/>
      <c r="X205" s="1172"/>
      <c r="Y205" s="1172"/>
      <c r="Z205" s="1172"/>
      <c r="AA205" s="1172"/>
      <c r="AB205" s="1172"/>
      <c r="AC205" s="1172"/>
    </row>
    <row r="206" spans="1:29" ht="14.25" customHeight="1" x14ac:dyDescent="0.25">
      <c r="A206" s="1145"/>
      <c r="B206" s="1145"/>
      <c r="C206" s="1145"/>
      <c r="D206" s="1145"/>
      <c r="E206" s="1145"/>
      <c r="F206" s="1172"/>
      <c r="G206" s="1172"/>
      <c r="H206" s="1172"/>
      <c r="I206" s="1172"/>
      <c r="J206" s="1145"/>
      <c r="K206" s="1145"/>
      <c r="L206" s="1145"/>
      <c r="M206" s="1145"/>
      <c r="N206" s="1145"/>
      <c r="O206" s="1145"/>
      <c r="P206" s="1145"/>
      <c r="Q206" s="1172"/>
      <c r="R206" s="1172"/>
      <c r="S206" s="1172"/>
      <c r="T206" s="1172"/>
      <c r="U206" s="1172"/>
      <c r="V206" s="1172"/>
      <c r="W206" s="1172"/>
      <c r="X206" s="1172"/>
      <c r="Y206" s="1172"/>
      <c r="Z206" s="1172"/>
      <c r="AA206" s="1172"/>
      <c r="AB206" s="1172"/>
      <c r="AC206" s="1172"/>
    </row>
    <row r="207" spans="1:29" ht="14.25" customHeight="1" x14ac:dyDescent="0.25">
      <c r="A207" s="1145"/>
      <c r="B207" s="1145"/>
      <c r="C207" s="1145"/>
      <c r="D207" s="1145"/>
      <c r="E207" s="1145"/>
      <c r="F207" s="1172"/>
      <c r="G207" s="1172"/>
      <c r="H207" s="1172"/>
      <c r="I207" s="1172"/>
      <c r="J207" s="1145"/>
      <c r="K207" s="1145"/>
      <c r="L207" s="1145"/>
      <c r="M207" s="1145"/>
      <c r="N207" s="1145"/>
      <c r="O207" s="1145"/>
      <c r="P207" s="1145"/>
      <c r="Q207" s="1172"/>
      <c r="R207" s="1172"/>
      <c r="S207" s="1172"/>
      <c r="T207" s="1172"/>
      <c r="U207" s="1172"/>
      <c r="V207" s="1172"/>
      <c r="W207" s="1172"/>
      <c r="X207" s="1172"/>
      <c r="Y207" s="1172"/>
      <c r="Z207" s="1172"/>
      <c r="AA207" s="1172"/>
      <c r="AB207" s="1172"/>
      <c r="AC207" s="1172"/>
    </row>
    <row r="208" spans="1:29" ht="14.25" customHeight="1" x14ac:dyDescent="0.25">
      <c r="A208" s="1145"/>
      <c r="B208" s="1145"/>
      <c r="C208" s="1145"/>
      <c r="D208" s="1145"/>
      <c r="E208" s="1145"/>
      <c r="F208" s="1172"/>
      <c r="G208" s="1172"/>
      <c r="H208" s="1172"/>
      <c r="I208" s="1172"/>
      <c r="J208" s="1145"/>
      <c r="K208" s="1145"/>
      <c r="L208" s="1145"/>
      <c r="M208" s="1145"/>
      <c r="N208" s="1145"/>
      <c r="O208" s="1145"/>
      <c r="P208" s="1145"/>
      <c r="Q208" s="1172"/>
      <c r="R208" s="1172"/>
      <c r="S208" s="1172"/>
      <c r="T208" s="1172"/>
      <c r="U208" s="1172"/>
      <c r="V208" s="1172"/>
      <c r="W208" s="1172"/>
      <c r="X208" s="1172"/>
      <c r="Y208" s="1172"/>
      <c r="Z208" s="1172"/>
      <c r="AA208" s="1172"/>
      <c r="AB208" s="1172"/>
      <c r="AC208" s="1172"/>
    </row>
    <row r="209" spans="1:29" ht="14.25" customHeight="1" x14ac:dyDescent="0.25">
      <c r="A209" s="1145"/>
      <c r="B209" s="1145"/>
      <c r="C209" s="1145"/>
      <c r="D209" s="1145"/>
      <c r="E209" s="1145"/>
      <c r="F209" s="1172"/>
      <c r="G209" s="1172"/>
      <c r="H209" s="1172"/>
      <c r="I209" s="1172"/>
      <c r="J209" s="1145"/>
      <c r="K209" s="1145"/>
      <c r="L209" s="1145"/>
      <c r="M209" s="1145"/>
      <c r="N209" s="1145"/>
      <c r="O209" s="1145"/>
      <c r="P209" s="1145"/>
      <c r="Q209" s="1172"/>
      <c r="R209" s="1172"/>
      <c r="S209" s="1172"/>
      <c r="T209" s="1172"/>
      <c r="U209" s="1172"/>
      <c r="V209" s="1172"/>
      <c r="W209" s="1172"/>
      <c r="X209" s="1172"/>
      <c r="Y209" s="1172"/>
      <c r="Z209" s="1172"/>
      <c r="AA209" s="1172"/>
      <c r="AB209" s="1172"/>
      <c r="AC209" s="1172"/>
    </row>
    <row r="210" spans="1:29" ht="14.25" customHeight="1" x14ac:dyDescent="0.25">
      <c r="A210" s="1145"/>
      <c r="B210" s="1145"/>
      <c r="C210" s="1145"/>
      <c r="D210" s="1145"/>
      <c r="E210" s="1145"/>
      <c r="F210" s="1172"/>
      <c r="G210" s="1172"/>
      <c r="H210" s="1172"/>
      <c r="I210" s="1172"/>
      <c r="J210" s="1145"/>
      <c r="K210" s="1145"/>
      <c r="L210" s="1145"/>
      <c r="M210" s="1145"/>
      <c r="N210" s="1145"/>
      <c r="O210" s="1145"/>
      <c r="P210" s="1145"/>
      <c r="Q210" s="1172"/>
      <c r="R210" s="1172"/>
      <c r="S210" s="1172"/>
      <c r="T210" s="1172"/>
      <c r="U210" s="1172"/>
      <c r="V210" s="1172"/>
      <c r="W210" s="1172"/>
      <c r="X210" s="1172"/>
      <c r="Y210" s="1172"/>
      <c r="Z210" s="1172"/>
      <c r="AA210" s="1172"/>
      <c r="AB210" s="1172"/>
      <c r="AC210" s="1172"/>
    </row>
    <row r="211" spans="1:29" ht="14.25" customHeight="1" x14ac:dyDescent="0.25">
      <c r="A211" s="1145"/>
      <c r="B211" s="1145"/>
      <c r="C211" s="1145"/>
      <c r="D211" s="1145"/>
      <c r="E211" s="1145"/>
      <c r="F211" s="1172"/>
      <c r="G211" s="1172"/>
      <c r="H211" s="1172"/>
      <c r="I211" s="1172"/>
      <c r="J211" s="1145"/>
      <c r="K211" s="1145"/>
      <c r="L211" s="1145"/>
      <c r="M211" s="1145"/>
      <c r="N211" s="1145"/>
      <c r="O211" s="1145"/>
      <c r="P211" s="1145"/>
      <c r="Q211" s="1172"/>
      <c r="R211" s="1172"/>
      <c r="S211" s="1172"/>
      <c r="T211" s="1172"/>
      <c r="U211" s="1172"/>
      <c r="V211" s="1172"/>
      <c r="W211" s="1172"/>
      <c r="X211" s="1172"/>
      <c r="Y211" s="1172"/>
      <c r="Z211" s="1172"/>
      <c r="AA211" s="1172"/>
      <c r="AB211" s="1172"/>
      <c r="AC211" s="1172"/>
    </row>
    <row r="212" spans="1:29" ht="14.25" customHeight="1" x14ac:dyDescent="0.25">
      <c r="A212" s="1145"/>
      <c r="B212" s="1145"/>
      <c r="C212" s="1145"/>
      <c r="D212" s="1145"/>
      <c r="E212" s="1145"/>
      <c r="F212" s="1172"/>
      <c r="G212" s="1172"/>
      <c r="H212" s="1172"/>
      <c r="I212" s="1172"/>
      <c r="J212" s="1145"/>
      <c r="K212" s="1145"/>
      <c r="L212" s="1145"/>
      <c r="M212" s="1145"/>
      <c r="N212" s="1145"/>
      <c r="O212" s="1145"/>
      <c r="P212" s="1145"/>
      <c r="Q212" s="1172"/>
      <c r="R212" s="1172"/>
      <c r="S212" s="1172"/>
      <c r="T212" s="1172"/>
      <c r="U212" s="1172"/>
      <c r="V212" s="1172"/>
      <c r="W212" s="1172"/>
      <c r="X212" s="1172"/>
      <c r="Y212" s="1172"/>
      <c r="Z212" s="1172"/>
      <c r="AA212" s="1172"/>
      <c r="AB212" s="1172"/>
      <c r="AC212" s="1172"/>
    </row>
    <row r="213" spans="1:29" ht="14.25" customHeight="1" x14ac:dyDescent="0.25">
      <c r="A213" s="1145"/>
      <c r="B213" s="1145"/>
      <c r="C213" s="1145"/>
      <c r="D213" s="1145"/>
      <c r="E213" s="1145"/>
      <c r="F213" s="1172"/>
      <c r="G213" s="1172"/>
      <c r="H213" s="1172"/>
      <c r="I213" s="1172"/>
      <c r="J213" s="1145"/>
      <c r="K213" s="1145"/>
      <c r="L213" s="1145"/>
      <c r="M213" s="1145"/>
      <c r="N213" s="1145"/>
      <c r="O213" s="1145"/>
      <c r="P213" s="1145"/>
      <c r="Q213" s="1172"/>
      <c r="R213" s="1172"/>
      <c r="S213" s="1172"/>
      <c r="T213" s="1172"/>
      <c r="U213" s="1172"/>
      <c r="V213" s="1172"/>
      <c r="W213" s="1172"/>
      <c r="X213" s="1172"/>
      <c r="Y213" s="1172"/>
      <c r="Z213" s="1172"/>
      <c r="AA213" s="1172"/>
      <c r="AB213" s="1172"/>
      <c r="AC213" s="1172"/>
    </row>
    <row r="214" spans="1:29" ht="14.25" customHeight="1" x14ac:dyDescent="0.25">
      <c r="A214" s="1145"/>
      <c r="B214" s="1145"/>
      <c r="C214" s="1145"/>
      <c r="D214" s="1145"/>
      <c r="E214" s="1145"/>
      <c r="F214" s="1172"/>
      <c r="G214" s="1172"/>
      <c r="H214" s="1172"/>
      <c r="I214" s="1172"/>
      <c r="J214" s="1145"/>
      <c r="K214" s="1145"/>
      <c r="L214" s="1145"/>
      <c r="M214" s="1145"/>
      <c r="N214" s="1145"/>
      <c r="O214" s="1145"/>
      <c r="P214" s="1145"/>
      <c r="Q214" s="1172"/>
      <c r="R214" s="1172"/>
      <c r="S214" s="1172"/>
      <c r="T214" s="1172"/>
      <c r="U214" s="1172"/>
      <c r="V214" s="1172"/>
      <c r="W214" s="1172"/>
      <c r="X214" s="1172"/>
      <c r="Y214" s="1172"/>
      <c r="Z214" s="1172"/>
      <c r="AA214" s="1172"/>
      <c r="AB214" s="1172"/>
      <c r="AC214" s="1172"/>
    </row>
    <row r="215" spans="1:29" ht="14.25" customHeight="1" x14ac:dyDescent="0.25">
      <c r="A215" s="1145"/>
      <c r="B215" s="1145"/>
      <c r="C215" s="1145"/>
      <c r="D215" s="1145"/>
      <c r="E215" s="1145"/>
      <c r="F215" s="1172"/>
      <c r="G215" s="1172"/>
      <c r="H215" s="1172"/>
      <c r="I215" s="1172"/>
      <c r="J215" s="1145"/>
      <c r="K215" s="1145"/>
      <c r="L215" s="1145"/>
      <c r="M215" s="1145"/>
      <c r="N215" s="1145"/>
      <c r="O215" s="1145"/>
      <c r="P215" s="1145"/>
      <c r="Q215" s="1172"/>
      <c r="R215" s="1172"/>
      <c r="S215" s="1172"/>
      <c r="T215" s="1172"/>
      <c r="U215" s="1172"/>
      <c r="V215" s="1172"/>
      <c r="W215" s="1172"/>
      <c r="X215" s="1172"/>
      <c r="Y215" s="1172"/>
      <c r="Z215" s="1172"/>
      <c r="AA215" s="1172"/>
      <c r="AB215" s="1172"/>
      <c r="AC215" s="1172"/>
    </row>
    <row r="216" spans="1:29" ht="14.25" customHeight="1" x14ac:dyDescent="0.25">
      <c r="A216" s="1145"/>
      <c r="B216" s="1145"/>
      <c r="C216" s="1145"/>
      <c r="D216" s="1145"/>
      <c r="E216" s="1145"/>
      <c r="F216" s="1172"/>
      <c r="G216" s="1172"/>
      <c r="H216" s="1172"/>
      <c r="I216" s="1172"/>
      <c r="J216" s="1145"/>
      <c r="K216" s="1145"/>
      <c r="L216" s="1145"/>
      <c r="M216" s="1145"/>
      <c r="N216" s="1145"/>
      <c r="O216" s="1145"/>
      <c r="P216" s="1145"/>
      <c r="Q216" s="1172"/>
      <c r="R216" s="1172"/>
      <c r="S216" s="1172"/>
      <c r="T216" s="1172"/>
      <c r="U216" s="1172"/>
      <c r="V216" s="1172"/>
      <c r="W216" s="1172"/>
      <c r="X216" s="1172"/>
      <c r="Y216" s="1172"/>
      <c r="Z216" s="1172"/>
      <c r="AA216" s="1172"/>
      <c r="AB216" s="1172"/>
      <c r="AC216" s="1172"/>
    </row>
    <row r="217" spans="1:29" ht="14.25" customHeight="1" x14ac:dyDescent="0.25">
      <c r="A217" s="1145"/>
      <c r="B217" s="1145"/>
      <c r="C217" s="1145"/>
      <c r="D217" s="1145"/>
      <c r="E217" s="1145"/>
      <c r="F217" s="1172"/>
      <c r="G217" s="1172"/>
      <c r="H217" s="1172"/>
      <c r="I217" s="1172"/>
      <c r="J217" s="1145"/>
      <c r="K217" s="1145"/>
      <c r="L217" s="1145"/>
      <c r="M217" s="1145"/>
      <c r="N217" s="1145"/>
      <c r="O217" s="1145"/>
      <c r="P217" s="1145"/>
      <c r="Q217" s="1172"/>
      <c r="R217" s="1172"/>
      <c r="S217" s="1172"/>
      <c r="T217" s="1172"/>
      <c r="U217" s="1172"/>
      <c r="V217" s="1172"/>
      <c r="W217" s="1172"/>
      <c r="X217" s="1172"/>
      <c r="Y217" s="1172"/>
      <c r="Z217" s="1172"/>
      <c r="AA217" s="1172"/>
      <c r="AB217" s="1172"/>
      <c r="AC217" s="1172"/>
    </row>
    <row r="218" spans="1:29" ht="14.25" customHeight="1" x14ac:dyDescent="0.25">
      <c r="A218" s="1145"/>
      <c r="B218" s="1145"/>
      <c r="C218" s="1145"/>
      <c r="D218" s="1145"/>
      <c r="E218" s="1145"/>
      <c r="F218" s="1172"/>
      <c r="G218" s="1172"/>
      <c r="H218" s="1172"/>
      <c r="I218" s="1172"/>
      <c r="J218" s="1145"/>
      <c r="K218" s="1145"/>
      <c r="L218" s="1145"/>
      <c r="M218" s="1145"/>
      <c r="N218" s="1145"/>
      <c r="O218" s="1145"/>
      <c r="P218" s="1145"/>
      <c r="Q218" s="1172"/>
      <c r="R218" s="1172"/>
      <c r="S218" s="1172"/>
      <c r="T218" s="1172"/>
      <c r="U218" s="1172"/>
      <c r="V218" s="1172"/>
      <c r="W218" s="1172"/>
      <c r="X218" s="1172"/>
      <c r="Y218" s="1172"/>
      <c r="Z218" s="1172"/>
      <c r="AA218" s="1172"/>
      <c r="AB218" s="1172"/>
      <c r="AC218" s="1172"/>
    </row>
    <row r="219" spans="1:29" ht="14.25" customHeight="1" x14ac:dyDescent="0.25">
      <c r="A219" s="1145"/>
      <c r="B219" s="1145"/>
      <c r="C219" s="1145"/>
      <c r="D219" s="1145"/>
      <c r="E219" s="1145"/>
      <c r="F219" s="1172"/>
      <c r="G219" s="1172"/>
      <c r="H219" s="1172"/>
      <c r="I219" s="1172"/>
      <c r="J219" s="1145"/>
      <c r="K219" s="1145"/>
      <c r="L219" s="1145"/>
      <c r="M219" s="1145"/>
      <c r="N219" s="1145"/>
      <c r="O219" s="1145"/>
      <c r="P219" s="1145"/>
      <c r="Q219" s="1172"/>
      <c r="R219" s="1172"/>
      <c r="S219" s="1172"/>
      <c r="T219" s="1172"/>
      <c r="U219" s="1172"/>
      <c r="V219" s="1172"/>
      <c r="W219" s="1172"/>
      <c r="X219" s="1172"/>
      <c r="Y219" s="1172"/>
      <c r="Z219" s="1172"/>
      <c r="AA219" s="1172"/>
      <c r="AB219" s="1172"/>
      <c r="AC219" s="1172"/>
    </row>
    <row r="220" spans="1:29" ht="14.25" customHeight="1" x14ac:dyDescent="0.25">
      <c r="A220" s="1145"/>
      <c r="B220" s="1145"/>
      <c r="C220" s="1145"/>
      <c r="D220" s="1145"/>
      <c r="E220" s="1145"/>
      <c r="F220" s="1172"/>
      <c r="G220" s="1172"/>
      <c r="H220" s="1172"/>
      <c r="I220" s="1172"/>
      <c r="J220" s="1145"/>
      <c r="K220" s="1145"/>
      <c r="L220" s="1145"/>
      <c r="M220" s="1145"/>
      <c r="N220" s="1145"/>
      <c r="O220" s="1145"/>
      <c r="P220" s="1145"/>
      <c r="Q220" s="1172"/>
      <c r="R220" s="1172"/>
      <c r="S220" s="1172"/>
      <c r="T220" s="1172"/>
      <c r="U220" s="1172"/>
      <c r="V220" s="1172"/>
      <c r="W220" s="1172"/>
      <c r="X220" s="1172"/>
      <c r="Y220" s="1172"/>
      <c r="Z220" s="1172"/>
      <c r="AA220" s="1172"/>
      <c r="AB220" s="1172"/>
      <c r="AC220" s="1172"/>
    </row>
    <row r="221" spans="1:29" ht="14.25" customHeight="1" x14ac:dyDescent="0.25">
      <c r="A221" s="1145"/>
      <c r="B221" s="1145"/>
      <c r="C221" s="1145"/>
      <c r="D221" s="1145"/>
      <c r="E221" s="1145"/>
      <c r="F221" s="1172"/>
      <c r="G221" s="1172"/>
      <c r="H221" s="1172"/>
      <c r="I221" s="1172"/>
      <c r="J221" s="1145"/>
      <c r="K221" s="1145"/>
      <c r="L221" s="1145"/>
      <c r="M221" s="1145"/>
      <c r="N221" s="1145"/>
      <c r="O221" s="1145"/>
      <c r="P221" s="1145"/>
      <c r="Q221" s="1172"/>
      <c r="R221" s="1172"/>
      <c r="S221" s="1172"/>
      <c r="T221" s="1172"/>
      <c r="U221" s="1172"/>
      <c r="V221" s="1172"/>
      <c r="W221" s="1172"/>
      <c r="X221" s="1172"/>
      <c r="Y221" s="1172"/>
      <c r="Z221" s="1172"/>
      <c r="AA221" s="1172"/>
      <c r="AB221" s="1172"/>
      <c r="AC221" s="1172"/>
    </row>
    <row r="222" spans="1:29" ht="14.25" customHeight="1" x14ac:dyDescent="0.25">
      <c r="A222" s="1145"/>
      <c r="B222" s="1145"/>
      <c r="C222" s="1145"/>
      <c r="D222" s="1145"/>
      <c r="E222" s="1145"/>
      <c r="F222" s="1172"/>
      <c r="G222" s="1172"/>
      <c r="H222" s="1172"/>
      <c r="I222" s="1172"/>
      <c r="J222" s="1145"/>
      <c r="K222" s="1145"/>
      <c r="L222" s="1145"/>
      <c r="M222" s="1145"/>
      <c r="N222" s="1145"/>
      <c r="O222" s="1145"/>
      <c r="P222" s="1145"/>
      <c r="Q222" s="1172"/>
      <c r="R222" s="1172"/>
      <c r="S222" s="1172"/>
      <c r="T222" s="1172"/>
      <c r="U222" s="1172"/>
      <c r="V222" s="1172"/>
      <c r="W222" s="1172"/>
      <c r="X222" s="1172"/>
      <c r="Y222" s="1172"/>
      <c r="Z222" s="1172"/>
      <c r="AA222" s="1172"/>
      <c r="AB222" s="1172"/>
      <c r="AC222" s="1172"/>
    </row>
    <row r="223" spans="1:29" ht="14.25" customHeight="1" x14ac:dyDescent="0.25">
      <c r="A223" s="1145"/>
      <c r="B223" s="1145"/>
      <c r="C223" s="1145"/>
      <c r="D223" s="1145"/>
      <c r="E223" s="1145"/>
      <c r="F223" s="1172"/>
      <c r="G223" s="1172"/>
      <c r="H223" s="1172"/>
      <c r="I223" s="1172"/>
      <c r="J223" s="1145"/>
      <c r="K223" s="1145"/>
      <c r="L223" s="1145"/>
      <c r="M223" s="1145"/>
      <c r="N223" s="1145"/>
      <c r="O223" s="1145"/>
      <c r="P223" s="1145"/>
      <c r="Q223" s="1172"/>
      <c r="R223" s="1172"/>
      <c r="S223" s="1172"/>
      <c r="T223" s="1172"/>
      <c r="U223" s="1172"/>
      <c r="V223" s="1172"/>
      <c r="W223" s="1172"/>
      <c r="X223" s="1172"/>
      <c r="Y223" s="1172"/>
      <c r="Z223" s="1172"/>
      <c r="AA223" s="1172"/>
      <c r="AB223" s="1172"/>
      <c r="AC223" s="1172"/>
    </row>
    <row r="224" spans="1:29" ht="14.25" customHeight="1" x14ac:dyDescent="0.25">
      <c r="A224" s="1145"/>
      <c r="B224" s="1145"/>
      <c r="C224" s="1145"/>
      <c r="D224" s="1145"/>
      <c r="E224" s="1145"/>
      <c r="F224" s="1172"/>
      <c r="G224" s="1172"/>
      <c r="H224" s="1172"/>
      <c r="I224" s="1172"/>
      <c r="J224" s="1145"/>
      <c r="K224" s="1145"/>
      <c r="L224" s="1145"/>
      <c r="M224" s="1145"/>
      <c r="N224" s="1145"/>
      <c r="O224" s="1145"/>
      <c r="P224" s="1145"/>
      <c r="Q224" s="1172"/>
      <c r="R224" s="1172"/>
      <c r="S224" s="1172"/>
      <c r="T224" s="1172"/>
      <c r="U224" s="1172"/>
      <c r="V224" s="1172"/>
      <c r="W224" s="1172"/>
      <c r="X224" s="1172"/>
      <c r="Y224" s="1172"/>
      <c r="Z224" s="1172"/>
      <c r="AA224" s="1172"/>
      <c r="AB224" s="1172"/>
      <c r="AC224" s="1172"/>
    </row>
    <row r="225" spans="1:29" ht="14.25" customHeight="1" x14ac:dyDescent="0.25">
      <c r="A225" s="1145"/>
      <c r="B225" s="1145"/>
      <c r="C225" s="1145"/>
      <c r="D225" s="1145"/>
      <c r="E225" s="1145"/>
      <c r="F225" s="1172"/>
      <c r="G225" s="1172"/>
      <c r="H225" s="1172"/>
      <c r="I225" s="1172"/>
      <c r="J225" s="1145"/>
      <c r="K225" s="1145"/>
      <c r="L225" s="1145"/>
      <c r="M225" s="1145"/>
      <c r="N225" s="1145"/>
      <c r="O225" s="1145"/>
      <c r="P225" s="1145"/>
      <c r="Q225" s="1172"/>
      <c r="R225" s="1172"/>
      <c r="S225" s="1172"/>
      <c r="T225" s="1172"/>
      <c r="U225" s="1172"/>
      <c r="V225" s="1172"/>
      <c r="W225" s="1172"/>
      <c r="X225" s="1172"/>
      <c r="Y225" s="1172"/>
      <c r="Z225" s="1172"/>
      <c r="AA225" s="1172"/>
      <c r="AB225" s="1172"/>
      <c r="AC225" s="1172"/>
    </row>
    <row r="226" spans="1:29" ht="14.25" customHeight="1" x14ac:dyDescent="0.25">
      <c r="A226" s="1145"/>
      <c r="B226" s="1145"/>
      <c r="C226" s="1145"/>
      <c r="D226" s="1145"/>
      <c r="E226" s="1145"/>
      <c r="F226" s="1172"/>
      <c r="G226" s="1172"/>
      <c r="H226" s="1172"/>
      <c r="I226" s="1172"/>
      <c r="J226" s="1145"/>
      <c r="K226" s="1145"/>
      <c r="L226" s="1145"/>
      <c r="M226" s="1145"/>
      <c r="N226" s="1145"/>
      <c r="O226" s="1145"/>
      <c r="P226" s="1145"/>
      <c r="Q226" s="1172"/>
      <c r="R226" s="1172"/>
      <c r="S226" s="1172"/>
      <c r="T226" s="1172"/>
      <c r="U226" s="1172"/>
      <c r="V226" s="1172"/>
      <c r="W226" s="1172"/>
      <c r="X226" s="1172"/>
      <c r="Y226" s="1172"/>
      <c r="Z226" s="1172"/>
      <c r="AA226" s="1172"/>
      <c r="AB226" s="1172"/>
      <c r="AC226" s="1172"/>
    </row>
    <row r="227" spans="1:29" ht="14.25" customHeight="1" x14ac:dyDescent="0.25">
      <c r="A227" s="1145"/>
      <c r="B227" s="1145"/>
      <c r="C227" s="1145"/>
      <c r="D227" s="1145"/>
      <c r="E227" s="1145"/>
      <c r="F227" s="1172"/>
      <c r="G227" s="1172"/>
      <c r="H227" s="1172"/>
      <c r="I227" s="1172"/>
      <c r="J227" s="1145"/>
      <c r="K227" s="1145"/>
      <c r="L227" s="1145"/>
      <c r="M227" s="1145"/>
      <c r="N227" s="1145"/>
      <c r="O227" s="1145"/>
      <c r="P227" s="1145"/>
      <c r="Q227" s="1172"/>
      <c r="R227" s="1172"/>
      <c r="S227" s="1172"/>
      <c r="T227" s="1172"/>
      <c r="U227" s="1172"/>
      <c r="V227" s="1172"/>
      <c r="W227" s="1172"/>
      <c r="X227" s="1172"/>
      <c r="Y227" s="1172"/>
      <c r="Z227" s="1172"/>
      <c r="AA227" s="1172"/>
      <c r="AB227" s="1172"/>
      <c r="AC227" s="1172"/>
    </row>
    <row r="228" spans="1:29" ht="14.25" customHeight="1" x14ac:dyDescent="0.25">
      <c r="A228" s="1145"/>
      <c r="B228" s="1145"/>
      <c r="C228" s="1145"/>
      <c r="D228" s="1145"/>
      <c r="E228" s="1145"/>
      <c r="F228" s="1172"/>
      <c r="G228" s="1172"/>
      <c r="H228" s="1172"/>
      <c r="I228" s="1172"/>
      <c r="J228" s="1145"/>
      <c r="K228" s="1145"/>
      <c r="L228" s="1145"/>
      <c r="M228" s="1145"/>
      <c r="N228" s="1145"/>
      <c r="O228" s="1145"/>
      <c r="P228" s="1145"/>
      <c r="Q228" s="1172"/>
      <c r="R228" s="1172"/>
      <c r="S228" s="1172"/>
      <c r="T228" s="1172"/>
      <c r="U228" s="1172"/>
      <c r="V228" s="1172"/>
      <c r="W228" s="1172"/>
      <c r="X228" s="1172"/>
      <c r="Y228" s="1172"/>
      <c r="Z228" s="1172"/>
      <c r="AA228" s="1172"/>
      <c r="AB228" s="1172"/>
      <c r="AC228" s="1172"/>
    </row>
    <row r="229" spans="1:29" ht="14.25" customHeight="1" x14ac:dyDescent="0.25">
      <c r="A229" s="1145"/>
      <c r="B229" s="1145"/>
      <c r="C229" s="1145"/>
      <c r="D229" s="1145"/>
      <c r="E229" s="1145"/>
      <c r="F229" s="1172"/>
      <c r="G229" s="1172"/>
      <c r="H229" s="1172"/>
      <c r="I229" s="1172"/>
      <c r="J229" s="1145"/>
      <c r="K229" s="1145"/>
      <c r="L229" s="1145"/>
      <c r="M229" s="1145"/>
      <c r="N229" s="1145"/>
      <c r="O229" s="1145"/>
      <c r="P229" s="1145"/>
      <c r="Q229" s="1172"/>
      <c r="R229" s="1172"/>
      <c r="S229" s="1172"/>
      <c r="T229" s="1172"/>
      <c r="U229" s="1172"/>
      <c r="V229" s="1172"/>
      <c r="W229" s="1172"/>
      <c r="X229" s="1172"/>
      <c r="Y229" s="1172"/>
      <c r="Z229" s="1172"/>
      <c r="AA229" s="1172"/>
      <c r="AB229" s="1172"/>
      <c r="AC229" s="1172"/>
    </row>
    <row r="230" spans="1:29" ht="14.25" customHeight="1" x14ac:dyDescent="0.25">
      <c r="A230" s="1145"/>
      <c r="B230" s="1145"/>
      <c r="C230" s="1145"/>
      <c r="D230" s="1145"/>
      <c r="E230" s="1145"/>
      <c r="F230" s="1172"/>
      <c r="G230" s="1172"/>
      <c r="H230" s="1172"/>
      <c r="I230" s="1172"/>
      <c r="J230" s="1145"/>
      <c r="K230" s="1145"/>
      <c r="L230" s="1145"/>
      <c r="M230" s="1145"/>
      <c r="N230" s="1145"/>
      <c r="O230" s="1145"/>
      <c r="P230" s="1145"/>
      <c r="Q230" s="1172"/>
      <c r="R230" s="1172"/>
      <c r="S230" s="1172"/>
      <c r="T230" s="1172"/>
      <c r="U230" s="1172"/>
      <c r="V230" s="1172"/>
      <c r="W230" s="1172"/>
      <c r="X230" s="1172"/>
      <c r="Y230" s="1172"/>
      <c r="Z230" s="1172"/>
      <c r="AA230" s="1172"/>
      <c r="AB230" s="1172"/>
      <c r="AC230" s="1172"/>
    </row>
    <row r="231" spans="1:29" ht="14.25" customHeight="1" x14ac:dyDescent="0.25">
      <c r="A231" s="1145"/>
      <c r="B231" s="1145"/>
      <c r="C231" s="1145"/>
      <c r="D231" s="1145"/>
      <c r="E231" s="1145"/>
      <c r="F231" s="1172"/>
      <c r="G231" s="1172"/>
      <c r="H231" s="1172"/>
      <c r="I231" s="1172"/>
      <c r="J231" s="1145"/>
      <c r="K231" s="1145"/>
      <c r="L231" s="1145"/>
      <c r="M231" s="1145"/>
      <c r="N231" s="1145"/>
      <c r="O231" s="1145"/>
      <c r="P231" s="1145"/>
      <c r="Q231" s="1172"/>
      <c r="R231" s="1172"/>
      <c r="S231" s="1172"/>
      <c r="T231" s="1172"/>
      <c r="U231" s="1172"/>
      <c r="V231" s="1172"/>
      <c r="W231" s="1172"/>
      <c r="X231" s="1172"/>
      <c r="Y231" s="1172"/>
      <c r="Z231" s="1172"/>
      <c r="AA231" s="1172"/>
      <c r="AB231" s="1172"/>
      <c r="AC231" s="1172"/>
    </row>
    <row r="232" spans="1:29" ht="14.25" customHeight="1" x14ac:dyDescent="0.25">
      <c r="A232" s="1145"/>
      <c r="B232" s="1145"/>
      <c r="C232" s="1145"/>
      <c r="D232" s="1145"/>
      <c r="E232" s="1145"/>
      <c r="F232" s="1172"/>
      <c r="G232" s="1172"/>
      <c r="H232" s="1172"/>
      <c r="I232" s="1172"/>
      <c r="J232" s="1145"/>
      <c r="K232" s="1145"/>
      <c r="L232" s="1145"/>
      <c r="M232" s="1145"/>
      <c r="N232" s="1145"/>
      <c r="O232" s="1145"/>
      <c r="P232" s="1145"/>
      <c r="Q232" s="1172"/>
      <c r="R232" s="1172"/>
      <c r="S232" s="1172"/>
      <c r="T232" s="1172"/>
      <c r="U232" s="1172"/>
      <c r="V232" s="1172"/>
      <c r="W232" s="1172"/>
      <c r="X232" s="1172"/>
      <c r="Y232" s="1172"/>
      <c r="Z232" s="1172"/>
      <c r="AA232" s="1172"/>
      <c r="AB232" s="1172"/>
      <c r="AC232" s="1172"/>
    </row>
    <row r="233" spans="1:29" ht="14.25" customHeight="1" x14ac:dyDescent="0.25">
      <c r="A233" s="1145"/>
      <c r="B233" s="1145"/>
      <c r="C233" s="1145"/>
      <c r="D233" s="1145"/>
      <c r="E233" s="1145"/>
      <c r="F233" s="1172"/>
      <c r="G233" s="1172"/>
      <c r="H233" s="1172"/>
      <c r="I233" s="1172"/>
      <c r="J233" s="1145"/>
      <c r="K233" s="1145"/>
      <c r="L233" s="1145"/>
      <c r="M233" s="1145"/>
      <c r="N233" s="1145"/>
      <c r="O233" s="1145"/>
      <c r="P233" s="1145"/>
      <c r="Q233" s="1172"/>
      <c r="R233" s="1172"/>
      <c r="S233" s="1172"/>
      <c r="T233" s="1172"/>
      <c r="U233" s="1172"/>
      <c r="V233" s="1172"/>
      <c r="W233" s="1172"/>
      <c r="X233" s="1172"/>
      <c r="Y233" s="1172"/>
      <c r="Z233" s="1172"/>
      <c r="AA233" s="1172"/>
      <c r="AB233" s="1172"/>
      <c r="AC233" s="1172"/>
    </row>
    <row r="234" spans="1:29" ht="14.25" customHeight="1" x14ac:dyDescent="0.25">
      <c r="A234" s="1145"/>
      <c r="B234" s="1145"/>
      <c r="C234" s="1145"/>
      <c r="D234" s="1145"/>
      <c r="E234" s="1145"/>
      <c r="F234" s="1172"/>
      <c r="G234" s="1172"/>
      <c r="H234" s="1172"/>
      <c r="I234" s="1172"/>
      <c r="J234" s="1145"/>
      <c r="K234" s="1145"/>
      <c r="L234" s="1145"/>
      <c r="M234" s="1145"/>
      <c r="N234" s="1145"/>
      <c r="O234" s="1145"/>
      <c r="P234" s="1145"/>
      <c r="Q234" s="1172"/>
      <c r="R234" s="1172"/>
      <c r="S234" s="1172"/>
      <c r="T234" s="1172"/>
      <c r="U234" s="1172"/>
      <c r="V234" s="1172"/>
      <c r="W234" s="1172"/>
      <c r="X234" s="1172"/>
      <c r="Y234" s="1172"/>
      <c r="Z234" s="1172"/>
      <c r="AA234" s="1172"/>
      <c r="AB234" s="1172"/>
      <c r="AC234" s="1172"/>
    </row>
    <row r="235" spans="1:29" ht="14.25" customHeight="1" x14ac:dyDescent="0.25">
      <c r="A235" s="1145"/>
      <c r="B235" s="1145"/>
      <c r="C235" s="1145"/>
      <c r="D235" s="1145"/>
      <c r="E235" s="1145"/>
      <c r="F235" s="1172"/>
      <c r="G235" s="1172"/>
      <c r="H235" s="1172"/>
      <c r="I235" s="1172"/>
      <c r="J235" s="1145"/>
      <c r="K235" s="1145"/>
      <c r="L235" s="1145"/>
      <c r="M235" s="1145"/>
      <c r="N235" s="1145"/>
      <c r="O235" s="1145"/>
      <c r="P235" s="1145"/>
      <c r="Q235" s="1172"/>
      <c r="R235" s="1172"/>
      <c r="S235" s="1172"/>
      <c r="T235" s="1172"/>
      <c r="U235" s="1172"/>
      <c r="V235" s="1172"/>
      <c r="W235" s="1172"/>
      <c r="X235" s="1172"/>
      <c r="Y235" s="1172"/>
      <c r="Z235" s="1172"/>
      <c r="AA235" s="1172"/>
      <c r="AB235" s="1172"/>
      <c r="AC235" s="1172"/>
    </row>
    <row r="236" spans="1:29" ht="14.25" customHeight="1" x14ac:dyDescent="0.25">
      <c r="A236" s="1145"/>
      <c r="B236" s="1145"/>
      <c r="C236" s="1145"/>
      <c r="D236" s="1145"/>
      <c r="E236" s="1145"/>
      <c r="F236" s="1172"/>
      <c r="G236" s="1172"/>
      <c r="H236" s="1172"/>
      <c r="I236" s="1172"/>
      <c r="J236" s="1145"/>
      <c r="K236" s="1145"/>
      <c r="L236" s="1145"/>
      <c r="M236" s="1145"/>
      <c r="N236" s="1145"/>
      <c r="O236" s="1145"/>
      <c r="P236" s="1145"/>
      <c r="Q236" s="1172"/>
      <c r="R236" s="1172"/>
      <c r="S236" s="1172"/>
      <c r="T236" s="1172"/>
      <c r="U236" s="1172"/>
      <c r="V236" s="1172"/>
      <c r="W236" s="1172"/>
      <c r="X236" s="1172"/>
      <c r="Y236" s="1172"/>
      <c r="Z236" s="1172"/>
      <c r="AA236" s="1172"/>
      <c r="AB236" s="1172"/>
      <c r="AC236" s="1172"/>
    </row>
    <row r="237" spans="1:29" ht="14.25" customHeight="1" x14ac:dyDescent="0.25">
      <c r="A237" s="1145"/>
      <c r="B237" s="1145"/>
      <c r="C237" s="1145"/>
      <c r="D237" s="1145"/>
      <c r="E237" s="1145"/>
      <c r="F237" s="1172"/>
      <c r="G237" s="1172"/>
      <c r="H237" s="1172"/>
      <c r="I237" s="1172"/>
      <c r="J237" s="1145"/>
      <c r="K237" s="1145"/>
      <c r="L237" s="1145"/>
      <c r="M237" s="1145"/>
      <c r="N237" s="1145"/>
      <c r="O237" s="1145"/>
      <c r="P237" s="1145"/>
      <c r="Q237" s="1172"/>
      <c r="R237" s="1172"/>
      <c r="S237" s="1172"/>
      <c r="T237" s="1172"/>
      <c r="U237" s="1172"/>
      <c r="V237" s="1172"/>
      <c r="W237" s="1172"/>
      <c r="X237" s="1172"/>
      <c r="Y237" s="1172"/>
      <c r="Z237" s="1172"/>
      <c r="AA237" s="1172"/>
      <c r="AB237" s="1172"/>
      <c r="AC237" s="1172"/>
    </row>
    <row r="238" spans="1:29" ht="14.25" customHeight="1" x14ac:dyDescent="0.25">
      <c r="A238" s="1145"/>
      <c r="B238" s="1145"/>
      <c r="C238" s="1145"/>
      <c r="D238" s="1145"/>
      <c r="E238" s="1145"/>
      <c r="F238" s="1172"/>
      <c r="G238" s="1172"/>
      <c r="H238" s="1172"/>
      <c r="I238" s="1172"/>
      <c r="J238" s="1145"/>
      <c r="K238" s="1145"/>
      <c r="L238" s="1145"/>
      <c r="M238" s="1145"/>
      <c r="N238" s="1145"/>
      <c r="O238" s="1145"/>
      <c r="P238" s="1145"/>
      <c r="Q238" s="1172"/>
      <c r="R238" s="1172"/>
      <c r="S238" s="1172"/>
      <c r="T238" s="1172"/>
      <c r="U238" s="1172"/>
      <c r="V238" s="1172"/>
      <c r="W238" s="1172"/>
      <c r="X238" s="1172"/>
      <c r="Y238" s="1172"/>
      <c r="Z238" s="1172"/>
      <c r="AA238" s="1172"/>
      <c r="AB238" s="1172"/>
      <c r="AC238" s="1172"/>
    </row>
    <row r="239" spans="1:29" ht="14.25" customHeight="1" x14ac:dyDescent="0.25">
      <c r="A239" s="1145"/>
      <c r="B239" s="1145"/>
      <c r="C239" s="1145"/>
      <c r="D239" s="1145"/>
      <c r="E239" s="1145"/>
      <c r="F239" s="1172"/>
      <c r="G239" s="1172"/>
      <c r="H239" s="1172"/>
      <c r="I239" s="1172"/>
      <c r="J239" s="1145"/>
      <c r="K239" s="1145"/>
      <c r="L239" s="1145"/>
      <c r="M239" s="1145"/>
      <c r="N239" s="1145"/>
      <c r="O239" s="1145"/>
      <c r="P239" s="1145"/>
      <c r="Q239" s="1172"/>
      <c r="R239" s="1172"/>
      <c r="S239" s="1172"/>
      <c r="T239" s="1172"/>
      <c r="U239" s="1172"/>
      <c r="V239" s="1172"/>
      <c r="W239" s="1172"/>
      <c r="X239" s="1172"/>
      <c r="Y239" s="1172"/>
      <c r="Z239" s="1172"/>
      <c r="AA239" s="1172"/>
      <c r="AB239" s="1172"/>
      <c r="AC239" s="1172"/>
    </row>
    <row r="240" spans="1:29" ht="14.25" customHeight="1" x14ac:dyDescent="0.25">
      <c r="A240" s="1145"/>
      <c r="B240" s="1145"/>
      <c r="C240" s="1145"/>
      <c r="D240" s="1145"/>
      <c r="E240" s="1145"/>
      <c r="F240" s="1172"/>
      <c r="G240" s="1172"/>
      <c r="H240" s="1172"/>
      <c r="I240" s="1172"/>
      <c r="J240" s="1145"/>
      <c r="K240" s="1145"/>
      <c r="L240" s="1145"/>
      <c r="M240" s="1145"/>
      <c r="N240" s="1145"/>
      <c r="O240" s="1145"/>
      <c r="P240" s="1145"/>
      <c r="Q240" s="1172"/>
      <c r="R240" s="1172"/>
      <c r="S240" s="1172"/>
      <c r="T240" s="1172"/>
      <c r="U240" s="1172"/>
      <c r="V240" s="1172"/>
      <c r="W240" s="1172"/>
      <c r="X240" s="1172"/>
      <c r="Y240" s="1172"/>
      <c r="Z240" s="1172"/>
      <c r="AA240" s="1172"/>
      <c r="AB240" s="1172"/>
      <c r="AC240" s="1172"/>
    </row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</sheetData>
  <mergeCells count="11">
    <mergeCell ref="I8:I9"/>
    <mergeCell ref="A7:A9"/>
    <mergeCell ref="B7:B9"/>
    <mergeCell ref="C7:E7"/>
    <mergeCell ref="F7:H7"/>
    <mergeCell ref="C8:C9"/>
    <mergeCell ref="D8:D9"/>
    <mergeCell ref="E8:E9"/>
    <mergeCell ref="F8:F9"/>
    <mergeCell ref="G8:G9"/>
    <mergeCell ref="H8:H9"/>
  </mergeCells>
  <printOptions horizontalCentered="1"/>
  <pageMargins left="0.19685039370078741" right="0.19685039370078741" top="0.15748031496062992" bottom="0.39370078740157483" header="0" footer="0"/>
  <pageSetup paperSize="9" scale="5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4.9989318521683403E-2"/>
    <pageSetUpPr fitToPage="1"/>
  </sheetPr>
  <dimension ref="A1:Z985"/>
  <sheetViews>
    <sheetView showGridLines="0" workbookViewId="0"/>
  </sheetViews>
  <sheetFormatPr defaultColWidth="14" defaultRowHeight="15" customHeight="1" x14ac:dyDescent="0.25"/>
  <cols>
    <col min="1" max="1" width="23" style="40" customWidth="1"/>
    <col min="2" max="2" width="18.7109375" style="40" customWidth="1"/>
    <col min="3" max="4" width="15.28515625" style="40" customWidth="1"/>
    <col min="5" max="5" width="11.7109375" style="40" customWidth="1"/>
    <col min="6" max="6" width="15.28515625" style="40" customWidth="1"/>
    <col min="7" max="7" width="17.28515625" style="40" customWidth="1"/>
    <col min="8" max="8" width="17" style="40" customWidth="1"/>
    <col min="9" max="9" width="35.140625" style="40" customWidth="1"/>
    <col min="10" max="10" width="25.42578125" style="40" customWidth="1"/>
    <col min="11" max="13" width="8.42578125" style="40" customWidth="1"/>
    <col min="14" max="14" width="59" style="40" customWidth="1"/>
    <col min="15" max="23" width="8.42578125" style="40" customWidth="1"/>
    <col min="24" max="25" width="8.28515625" style="40" customWidth="1"/>
    <col min="26" max="16384" width="14" style="40"/>
  </cols>
  <sheetData>
    <row r="1" spans="1:26" s="203" customFormat="1" ht="12" customHeight="1" x14ac:dyDescent="0.2">
      <c r="A1" s="853"/>
      <c r="B1" s="853"/>
      <c r="C1" s="853"/>
      <c r="D1" s="853"/>
      <c r="I1" s="804" t="s">
        <v>665</v>
      </c>
    </row>
    <row r="2" spans="1:26" s="806" customFormat="1" ht="12" customHeight="1" x14ac:dyDescent="0.25">
      <c r="A2" s="266" t="s">
        <v>169</v>
      </c>
      <c r="B2" s="290"/>
      <c r="C2" s="291"/>
      <c r="D2" s="291"/>
    </row>
    <row r="3" spans="1:26" s="806" customFormat="1" ht="12" customHeight="1" x14ac:dyDescent="0.25">
      <c r="A3" s="266" t="s">
        <v>170</v>
      </c>
      <c r="B3" s="290"/>
      <c r="C3" s="291"/>
      <c r="D3" s="291"/>
    </row>
    <row r="4" spans="1:26" ht="12" customHeight="1" x14ac:dyDescent="0.25">
      <c r="A4" s="807" t="s">
        <v>666</v>
      </c>
      <c r="B4" s="871"/>
      <c r="C4" s="871"/>
      <c r="D4" s="871"/>
      <c r="E4" s="872"/>
      <c r="F4" s="872"/>
      <c r="G4" s="872"/>
      <c r="H4" s="819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6" s="210" customFormat="1" ht="12" customHeight="1" x14ac:dyDescent="0.2">
      <c r="A5" s="7" t="s">
        <v>2</v>
      </c>
      <c r="B5" s="7"/>
      <c r="C5" s="24"/>
      <c r="D5" s="7"/>
      <c r="F5" s="203"/>
    </row>
    <row r="6" spans="1:26" ht="12" customHeight="1" x14ac:dyDescent="0.25">
      <c r="A6" s="873"/>
      <c r="B6" s="873"/>
      <c r="C6" s="873"/>
      <c r="D6" s="873"/>
      <c r="E6" s="819"/>
      <c r="F6" s="819"/>
      <c r="G6" s="819"/>
      <c r="H6" s="819"/>
      <c r="I6" s="819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6" ht="82.9" customHeight="1" x14ac:dyDescent="0.25">
      <c r="A7" s="44" t="s">
        <v>667</v>
      </c>
      <c r="B7" s="44" t="s">
        <v>668</v>
      </c>
      <c r="C7" s="44" t="s">
        <v>669</v>
      </c>
      <c r="D7" s="44" t="s">
        <v>670</v>
      </c>
      <c r="E7" s="44" t="s">
        <v>595</v>
      </c>
      <c r="F7" s="44" t="s">
        <v>671</v>
      </c>
      <c r="G7" s="44" t="s">
        <v>672</v>
      </c>
      <c r="H7" s="44" t="s">
        <v>673</v>
      </c>
      <c r="I7" s="44" t="s">
        <v>674</v>
      </c>
      <c r="K7" s="45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ht="13.5" customHeight="1" x14ac:dyDescent="0.25">
      <c r="A8" s="874"/>
      <c r="B8" s="874"/>
      <c r="C8" s="874"/>
      <c r="D8" s="874"/>
      <c r="E8" s="875"/>
      <c r="F8" s="875"/>
      <c r="G8" s="874"/>
      <c r="H8" s="875"/>
      <c r="I8" s="874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6" ht="12" customHeight="1" x14ac:dyDescent="0.25">
      <c r="A9" s="707"/>
      <c r="B9" s="819"/>
      <c r="C9" s="819"/>
      <c r="D9" s="819"/>
      <c r="E9" s="45"/>
      <c r="F9" s="45"/>
      <c r="H9" s="819"/>
      <c r="I9" s="819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6" ht="12" customHeight="1" x14ac:dyDescent="0.25">
      <c r="A10" s="196"/>
      <c r="B10" s="819"/>
      <c r="C10" s="819"/>
      <c r="D10" s="819"/>
      <c r="E10" s="819"/>
      <c r="H10" s="819"/>
      <c r="I10" s="819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6" ht="12" customHeight="1" x14ac:dyDescent="0.25">
      <c r="A11" s="196" t="s">
        <v>154</v>
      </c>
      <c r="C11" s="820"/>
      <c r="D11" s="820"/>
      <c r="E11" s="820"/>
      <c r="H11" s="820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6" ht="12" customHeight="1" x14ac:dyDescent="0.25">
      <c r="A12" s="196"/>
      <c r="B12" s="821"/>
      <c r="C12" s="821"/>
      <c r="D12" s="821"/>
      <c r="E12" s="821"/>
      <c r="H12" s="821"/>
      <c r="I12" s="821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6" ht="12" customHeight="1" x14ac:dyDescent="0.25">
      <c r="A13" s="196" t="s">
        <v>155</v>
      </c>
      <c r="B13" s="821"/>
      <c r="C13" s="821"/>
      <c r="D13" s="821"/>
      <c r="E13" s="821"/>
      <c r="F13" s="821"/>
      <c r="H13" s="821"/>
      <c r="I13" s="821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6" ht="12" customHeight="1" x14ac:dyDescent="0.25">
      <c r="A14" s="196" t="s">
        <v>156</v>
      </c>
      <c r="B14" s="46"/>
      <c r="C14" s="46"/>
      <c r="D14" s="46"/>
      <c r="E14" s="46"/>
      <c r="F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6" ht="12" customHeight="1" x14ac:dyDescent="0.25">
      <c r="A15" s="19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6" ht="12" customHeight="1" x14ac:dyDescent="0.25">
      <c r="A16" s="196" t="s">
        <v>157</v>
      </c>
      <c r="B16" s="819"/>
      <c r="C16" s="819"/>
      <c r="D16" s="819"/>
      <c r="E16" s="819"/>
      <c r="F16" s="819"/>
      <c r="G16" s="819"/>
      <c r="H16" s="819"/>
      <c r="I16" s="819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ht="12" customHeight="1" x14ac:dyDescent="0.25">
      <c r="A17" s="196" t="s">
        <v>156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ht="13.5" customHeight="1" x14ac:dyDescent="0.25">
      <c r="A18" s="203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ht="13.5" customHeight="1" x14ac:dyDescent="0.25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ht="13.5" customHeight="1" x14ac:dyDescent="0.25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ht="13.5" customHeight="1" x14ac:dyDescent="0.25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 ht="13.5" customHeight="1" x14ac:dyDescent="0.2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 ht="13.5" customHeight="1" x14ac:dyDescent="0.25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ht="13.5" customHeight="1" x14ac:dyDescent="0.25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25" ht="13.5" customHeight="1" x14ac:dyDescent="0.25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1:25" ht="13.5" customHeight="1" x14ac:dyDescent="0.2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1:25" ht="13.5" customHeight="1" x14ac:dyDescent="0.2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13.5" customHeight="1" x14ac:dyDescent="0.25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25" ht="13.5" customHeight="1" x14ac:dyDescent="0.25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ht="13.5" customHeight="1" x14ac:dyDescent="0.25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</row>
    <row r="31" spans="1:25" ht="13.5" customHeight="1" x14ac:dyDescent="0.25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3.5" customHeight="1" x14ac:dyDescent="0.25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</row>
    <row r="33" spans="1:25" ht="13.5" customHeight="1" x14ac:dyDescent="0.25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ht="13.5" customHeight="1" x14ac:dyDescent="0.25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ht="13.5" customHeight="1" x14ac:dyDescent="0.25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ht="13.5" customHeight="1" x14ac:dyDescent="0.25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 ht="13.5" customHeight="1" x14ac:dyDescent="0.25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ht="13.5" customHeight="1" x14ac:dyDescent="0.25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</row>
    <row r="39" spans="1:25" ht="13.5" customHeight="1" x14ac:dyDescent="0.25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ht="13.5" customHeight="1" x14ac:dyDescent="0.25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</row>
    <row r="41" spans="1:25" ht="13.5" customHeight="1" x14ac:dyDescent="0.25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</row>
    <row r="42" spans="1:25" ht="13.5" customHeight="1" x14ac:dyDescent="0.25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3.5" customHeight="1" x14ac:dyDescent="0.25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ht="13.5" customHeight="1" x14ac:dyDescent="0.25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ht="13.5" customHeight="1" x14ac:dyDescent="0.25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3.5" customHeight="1" x14ac:dyDescent="0.25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3.5" customHeight="1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 ht="13.5" customHeight="1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ht="13.5" customHeight="1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ht="13.5" customHeight="1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 ht="13.5" customHeight="1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</row>
    <row r="52" spans="1:25" ht="13.5" customHeight="1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ht="13.5" customHeight="1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13.5" customHeight="1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13.5" customHeight="1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 ht="13.5" customHeight="1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ht="13.5" customHeight="1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ht="13.5" customHeight="1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ht="13.5" customHeight="1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</row>
    <row r="60" spans="1:25" ht="13.5" customHeight="1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ht="13.5" customHeight="1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ht="13.5" customHeight="1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</row>
    <row r="63" spans="1:25" ht="13.5" customHeight="1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ht="13.5" customHeight="1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ht="13.5" customHeight="1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1:25" ht="13.5" customHeight="1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ht="13.5" customHeight="1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 ht="13.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ht="13.5" customHeight="1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ht="13.5" customHeight="1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 ht="13.5" customHeight="1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</row>
    <row r="72" spans="1:25" ht="13.5" customHeight="1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</row>
    <row r="73" spans="1:25" ht="13.5" customHeight="1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</row>
    <row r="74" spans="1:25" ht="13.5" customHeight="1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</row>
    <row r="75" spans="1:25" ht="13.5" customHeight="1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</row>
    <row r="76" spans="1:25" ht="13.5" customHeight="1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</row>
    <row r="77" spans="1:25" ht="13.5" customHeight="1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</row>
    <row r="78" spans="1:25" ht="13.5" customHeight="1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</row>
    <row r="79" spans="1:25" ht="13.5" customHeight="1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</row>
    <row r="80" spans="1:25" ht="13.5" customHeight="1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</row>
    <row r="81" spans="1:25" ht="13.5" customHeight="1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</row>
    <row r="82" spans="1:25" ht="13.5" customHeight="1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</row>
    <row r="83" spans="1:25" ht="13.5" customHeight="1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</row>
    <row r="84" spans="1:25" ht="13.5" customHeight="1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</row>
    <row r="85" spans="1:25" ht="13.5" customHeight="1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</row>
    <row r="86" spans="1:25" ht="13.5" customHeight="1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</row>
    <row r="87" spans="1:25" ht="13.5" customHeight="1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</row>
    <row r="88" spans="1:25" ht="13.5" customHeight="1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</row>
    <row r="89" spans="1:25" ht="13.5" customHeight="1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</row>
    <row r="90" spans="1:25" ht="13.5" customHeight="1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</row>
    <row r="91" spans="1:25" ht="13.5" customHeight="1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</row>
    <row r="92" spans="1:25" ht="13.5" customHeight="1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</row>
    <row r="93" spans="1:25" ht="13.5" customHeight="1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</row>
    <row r="94" spans="1:25" ht="13.5" customHeight="1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</row>
    <row r="95" spans="1:25" ht="13.5" customHeight="1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</row>
    <row r="96" spans="1:25" ht="13.5" customHeight="1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</row>
    <row r="97" spans="1:25" ht="13.5" customHeight="1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</row>
    <row r="98" spans="1:25" ht="13.5" customHeight="1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</row>
    <row r="99" spans="1:25" ht="13.5" customHeight="1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</row>
    <row r="100" spans="1:25" ht="13.5" customHeight="1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</row>
    <row r="101" spans="1:25" ht="13.5" customHeight="1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</row>
    <row r="102" spans="1:25" ht="13.5" customHeight="1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</row>
    <row r="103" spans="1:25" ht="13.5" customHeight="1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</row>
    <row r="104" spans="1:25" ht="13.5" customHeight="1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</row>
    <row r="105" spans="1:25" ht="13.5" customHeight="1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</row>
    <row r="106" spans="1:25" ht="13.5" customHeight="1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</row>
    <row r="107" spans="1:25" ht="13.5" customHeight="1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</row>
    <row r="108" spans="1:25" ht="13.5" customHeight="1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</row>
    <row r="109" spans="1:25" ht="13.5" customHeight="1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</row>
    <row r="110" spans="1:25" ht="13.5" customHeight="1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</row>
    <row r="111" spans="1:25" ht="13.5" customHeight="1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</row>
    <row r="112" spans="1:25" ht="13.5" customHeight="1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</row>
    <row r="113" spans="1:25" ht="13.5" customHeight="1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</row>
    <row r="114" spans="1:25" ht="13.5" customHeight="1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</row>
    <row r="115" spans="1:25" ht="13.5" customHeight="1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</row>
    <row r="116" spans="1:25" ht="13.5" customHeight="1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</row>
    <row r="117" spans="1:25" ht="13.5" customHeight="1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</row>
    <row r="118" spans="1:25" ht="13.5" customHeight="1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</row>
    <row r="119" spans="1:25" ht="13.5" customHeight="1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</row>
    <row r="120" spans="1:25" ht="13.5" customHeight="1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</row>
    <row r="121" spans="1:25" ht="13.5" customHeight="1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</row>
    <row r="122" spans="1:25" ht="13.5" customHeight="1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</row>
    <row r="123" spans="1:25" ht="13.5" customHeight="1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</row>
    <row r="124" spans="1:25" ht="13.5" customHeight="1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</row>
    <row r="125" spans="1:25" ht="13.5" customHeight="1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</row>
    <row r="126" spans="1:25" ht="13.5" customHeight="1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</row>
    <row r="127" spans="1:25" ht="13.5" customHeight="1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</row>
    <row r="128" spans="1:25" ht="13.5" customHeight="1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</row>
    <row r="129" spans="1:25" ht="13.5" customHeight="1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</row>
    <row r="130" spans="1:25" ht="13.5" customHeight="1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</row>
    <row r="131" spans="1:25" ht="13.5" customHeight="1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</row>
    <row r="132" spans="1:25" ht="13.5" customHeight="1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</row>
    <row r="133" spans="1:25" ht="13.5" customHeight="1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</row>
    <row r="134" spans="1:25" ht="13.5" customHeight="1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</row>
    <row r="135" spans="1:25" ht="13.5" customHeight="1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</row>
    <row r="136" spans="1:25" ht="13.5" customHeight="1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</row>
    <row r="137" spans="1:25" ht="13.5" customHeight="1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</row>
    <row r="138" spans="1:25" ht="13.5" customHeight="1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</row>
    <row r="139" spans="1:25" ht="13.5" customHeight="1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</row>
    <row r="140" spans="1:25" ht="13.5" customHeight="1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</row>
    <row r="141" spans="1:25" ht="13.5" customHeight="1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</row>
    <row r="142" spans="1:25" ht="13.5" customHeight="1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</row>
    <row r="143" spans="1:25" ht="13.5" customHeight="1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</row>
    <row r="144" spans="1:25" ht="13.5" customHeight="1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</row>
    <row r="145" spans="1:25" ht="13.5" customHeight="1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</row>
    <row r="146" spans="1:25" ht="13.5" customHeight="1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</row>
    <row r="147" spans="1:25" ht="13.5" customHeight="1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</row>
    <row r="148" spans="1:25" ht="13.5" customHeight="1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</row>
    <row r="149" spans="1:25" ht="13.5" customHeight="1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</row>
    <row r="150" spans="1:25" ht="13.5" customHeight="1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</row>
    <row r="151" spans="1:25" ht="13.5" customHeight="1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</row>
    <row r="152" spans="1:25" ht="13.5" customHeight="1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</row>
    <row r="153" spans="1:25" ht="13.5" customHeight="1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</row>
    <row r="154" spans="1:25" ht="13.5" customHeight="1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</row>
    <row r="155" spans="1:25" ht="13.5" customHeight="1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</row>
    <row r="156" spans="1:25" ht="13.5" customHeight="1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</row>
    <row r="157" spans="1:25" ht="13.5" customHeight="1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</row>
    <row r="158" spans="1:25" ht="13.5" customHeight="1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</row>
    <row r="159" spans="1:25" ht="13.5" customHeight="1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</row>
    <row r="160" spans="1:25" ht="13.5" customHeight="1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</row>
    <row r="161" spans="1:25" ht="13.5" customHeight="1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</row>
    <row r="162" spans="1:25" ht="13.5" customHeight="1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</row>
    <row r="163" spans="1:25" ht="13.5" customHeight="1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</row>
    <row r="164" spans="1:25" ht="13.5" customHeight="1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</row>
    <row r="165" spans="1:25" ht="13.5" customHeight="1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</row>
    <row r="166" spans="1:25" ht="13.5" customHeight="1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</row>
    <row r="167" spans="1:25" ht="13.5" customHeight="1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</row>
    <row r="168" spans="1:25" ht="13.5" customHeight="1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</row>
    <row r="169" spans="1:25" ht="13.5" customHeight="1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</row>
    <row r="170" spans="1:25" ht="13.5" customHeight="1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</row>
    <row r="171" spans="1:25" ht="13.5" customHeight="1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</row>
    <row r="172" spans="1:25" ht="13.5" customHeight="1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</row>
    <row r="173" spans="1:25" ht="13.5" customHeight="1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</row>
    <row r="174" spans="1:25" ht="13.5" customHeight="1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</row>
    <row r="175" spans="1:25" ht="13.5" customHeight="1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</row>
    <row r="176" spans="1:25" ht="13.5" customHeight="1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</row>
    <row r="177" spans="1:25" ht="13.5" customHeight="1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</row>
    <row r="178" spans="1:25" ht="13.5" customHeight="1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</row>
    <row r="179" spans="1:25" ht="13.5" customHeight="1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</row>
    <row r="180" spans="1:25" ht="13.5" customHeight="1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</row>
    <row r="181" spans="1:25" ht="13.5" customHeight="1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</row>
    <row r="182" spans="1:25" ht="13.5" customHeight="1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</row>
    <row r="183" spans="1:25" ht="13.5" customHeight="1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</row>
    <row r="184" spans="1:25" ht="13.5" customHeight="1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</row>
    <row r="185" spans="1:25" ht="13.5" customHeight="1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</row>
    <row r="186" spans="1:25" ht="13.5" customHeight="1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</row>
    <row r="187" spans="1:25" ht="13.5" customHeight="1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</row>
    <row r="188" spans="1:25" ht="13.5" customHeight="1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</row>
    <row r="189" spans="1:25" ht="13.5" customHeight="1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</row>
    <row r="190" spans="1:25" ht="13.5" customHeight="1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</row>
    <row r="191" spans="1:25" ht="13.5" customHeight="1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</row>
    <row r="192" spans="1:25" ht="13.5" customHeight="1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</row>
    <row r="193" spans="1:25" ht="13.5" customHeight="1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</row>
    <row r="194" spans="1:25" ht="13.5" customHeight="1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</row>
    <row r="195" spans="1:25" ht="13.5" customHeight="1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</row>
    <row r="196" spans="1:25" ht="13.5" customHeight="1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</row>
    <row r="197" spans="1:25" ht="13.5" customHeight="1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</row>
    <row r="198" spans="1:25" ht="13.5" customHeight="1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</row>
    <row r="199" spans="1:25" ht="13.5" customHeight="1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</row>
    <row r="200" spans="1:25" ht="13.5" customHeight="1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</row>
    <row r="201" spans="1:25" ht="13.5" customHeight="1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</row>
    <row r="202" spans="1:25" ht="13.5" customHeight="1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</row>
    <row r="203" spans="1:25" ht="13.5" customHeight="1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</row>
    <row r="204" spans="1:25" ht="13.5" customHeight="1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</row>
    <row r="205" spans="1:25" ht="13.5" customHeight="1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</row>
    <row r="206" spans="1:25" ht="13.5" customHeight="1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</row>
    <row r="207" spans="1:25" ht="13.5" customHeight="1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</row>
    <row r="208" spans="1:25" ht="13.5" customHeight="1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</row>
    <row r="209" spans="1:25" ht="13.5" customHeight="1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</row>
    <row r="210" spans="1:25" ht="13.5" customHeight="1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</row>
    <row r="211" spans="1:25" ht="13.5" customHeight="1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</row>
    <row r="212" spans="1:25" ht="13.5" customHeight="1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</row>
    <row r="213" spans="1:25" ht="13.5" customHeight="1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</row>
    <row r="214" spans="1:25" ht="13.5" customHeight="1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</row>
    <row r="215" spans="1:25" ht="13.5" customHeight="1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</row>
    <row r="216" spans="1:25" ht="13.5" customHeight="1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</row>
    <row r="217" spans="1:25" ht="13.5" customHeight="1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</row>
    <row r="218" spans="1:25" ht="15.75" customHeight="1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</row>
    <row r="219" spans="1:25" ht="15.75" customHeight="1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</row>
    <row r="220" spans="1:25" ht="15.75" customHeight="1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</row>
    <row r="221" spans="1:25" ht="15.75" customHeight="1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</row>
    <row r="222" spans="1:25" ht="15.75" customHeight="1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</row>
    <row r="223" spans="1:25" ht="15.75" customHeight="1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</row>
    <row r="224" spans="1:25" ht="15.75" customHeight="1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</row>
    <row r="225" spans="1:23" ht="15.75" customHeight="1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</row>
    <row r="226" spans="1:23" ht="15.75" customHeight="1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</row>
    <row r="227" spans="1:23" ht="15.75" customHeight="1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</row>
    <row r="228" spans="1:23" ht="15.75" customHeight="1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</row>
    <row r="229" spans="1:23" ht="15.75" customHeight="1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</row>
    <row r="230" spans="1:23" ht="15.75" customHeight="1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</row>
    <row r="231" spans="1:23" ht="15.75" customHeight="1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</row>
    <row r="232" spans="1:23" ht="15.75" customHeight="1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</row>
    <row r="233" spans="1:23" ht="15.75" customHeight="1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</row>
    <row r="234" spans="1:23" ht="15.75" customHeight="1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</row>
    <row r="235" spans="1:23" ht="15.75" customHeight="1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</row>
    <row r="236" spans="1:23" ht="15.75" customHeight="1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</row>
    <row r="237" spans="1:23" ht="15.75" customHeight="1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</row>
    <row r="238" spans="1:23" ht="15.75" customHeight="1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</row>
    <row r="239" spans="1:23" ht="15.75" customHeight="1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</row>
    <row r="240" spans="1:23" ht="15.75" customHeight="1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</row>
    <row r="241" spans="1:23" ht="15.75" customHeight="1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</row>
    <row r="242" spans="1:23" ht="15.75" customHeight="1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</row>
    <row r="243" spans="1:23" ht="15.75" customHeight="1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</row>
    <row r="244" spans="1:23" ht="15.75" customHeight="1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</row>
    <row r="245" spans="1:23" ht="15.75" customHeight="1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</row>
    <row r="246" spans="1:23" ht="15.75" customHeight="1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</row>
    <row r="247" spans="1:23" ht="15.75" customHeight="1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</row>
    <row r="248" spans="1:23" ht="15.75" customHeight="1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</row>
    <row r="249" spans="1:23" ht="15.75" customHeight="1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</row>
    <row r="250" spans="1:23" ht="15.75" customHeight="1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</row>
    <row r="251" spans="1:23" ht="15.75" customHeight="1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</row>
    <row r="252" spans="1:23" ht="15.75" customHeight="1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</row>
    <row r="253" spans="1:23" ht="15.75" customHeight="1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</row>
    <row r="254" spans="1:23" ht="15.75" customHeight="1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</row>
    <row r="255" spans="1:23" ht="15.75" customHeight="1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</row>
    <row r="256" spans="1:23" ht="15.75" customHeight="1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</row>
    <row r="257" spans="1:23" ht="15.75" customHeight="1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</row>
    <row r="258" spans="1:23" ht="15.75" customHeight="1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</row>
    <row r="259" spans="1:23" ht="15.75" customHeight="1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</row>
    <row r="260" spans="1:23" ht="15.75" customHeight="1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</row>
    <row r="261" spans="1:23" ht="15.75" customHeight="1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</row>
    <row r="262" spans="1:23" ht="15.75" customHeight="1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</row>
    <row r="263" spans="1:23" ht="15.75" customHeight="1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</row>
    <row r="264" spans="1:23" ht="15.75" customHeight="1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</row>
    <row r="265" spans="1:23" ht="15.75" customHeight="1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</row>
    <row r="266" spans="1:23" ht="15.75" customHeight="1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</row>
    <row r="267" spans="1:23" ht="15.75" customHeight="1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</row>
    <row r="268" spans="1:23" ht="15.75" customHeight="1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</row>
    <row r="269" spans="1:23" ht="15.75" customHeight="1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</row>
    <row r="270" spans="1:23" ht="15.75" customHeight="1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</row>
    <row r="271" spans="1:23" ht="15.75" customHeight="1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</row>
    <row r="272" spans="1:23" ht="15.75" customHeight="1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</row>
    <row r="273" spans="1:23" ht="15.75" customHeight="1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</row>
    <row r="274" spans="1:23" ht="15.75" customHeight="1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</row>
    <row r="275" spans="1:23" ht="15.75" customHeight="1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</row>
    <row r="276" spans="1:23" ht="15.75" customHeight="1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</row>
    <row r="277" spans="1:23" ht="15.75" customHeight="1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</row>
    <row r="278" spans="1:23" ht="15.75" customHeight="1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</row>
    <row r="279" spans="1:23" ht="15.75" customHeight="1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</row>
    <row r="280" spans="1:23" ht="15.75" customHeight="1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</row>
    <row r="281" spans="1:23" ht="15.75" customHeight="1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</row>
    <row r="282" spans="1:23" ht="15.75" customHeight="1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</row>
    <row r="283" spans="1:23" ht="15.75" customHeight="1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</row>
    <row r="284" spans="1:23" ht="15.75" customHeight="1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</row>
    <row r="285" spans="1:23" ht="15.75" customHeight="1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</row>
    <row r="286" spans="1:23" ht="15.75" customHeight="1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</row>
    <row r="287" spans="1:23" ht="15.75" customHeight="1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</row>
    <row r="288" spans="1:23" ht="15.75" customHeight="1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</row>
    <row r="289" spans="1:23" ht="15.75" customHeight="1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</row>
    <row r="290" spans="1:23" ht="15.75" customHeight="1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</row>
    <row r="291" spans="1:23" ht="15.75" customHeight="1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</row>
    <row r="292" spans="1:23" ht="15.75" customHeight="1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</row>
    <row r="293" spans="1:23" ht="15.75" customHeight="1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</row>
    <row r="294" spans="1:23" ht="15.75" customHeight="1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</row>
    <row r="295" spans="1:23" ht="15.75" customHeight="1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</row>
    <row r="296" spans="1:23" ht="15.75" customHeight="1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</row>
    <row r="297" spans="1:23" ht="15.75" customHeight="1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</row>
    <row r="298" spans="1:23" ht="15.75" customHeight="1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</row>
    <row r="299" spans="1:23" ht="15.75" customHeight="1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</row>
    <row r="300" spans="1:23" ht="15.75" customHeight="1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</row>
    <row r="301" spans="1:23" ht="15.75" customHeight="1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</row>
    <row r="302" spans="1:23" ht="15.75" customHeight="1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</row>
    <row r="303" spans="1:23" ht="15.75" customHeight="1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</row>
    <row r="304" spans="1:23" ht="15.75" customHeight="1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</row>
    <row r="305" spans="1:23" ht="15.75" customHeight="1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</row>
    <row r="306" spans="1:23" ht="15.75" customHeight="1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</row>
    <row r="307" spans="1:23" ht="15.75" customHeight="1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</row>
    <row r="308" spans="1:23" ht="15.75" customHeight="1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</row>
    <row r="309" spans="1:23" ht="15.75" customHeight="1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</row>
    <row r="310" spans="1:23" ht="15.75" customHeight="1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</row>
    <row r="311" spans="1:23" ht="15.75" customHeight="1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</row>
    <row r="312" spans="1:23" ht="15.75" customHeight="1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</row>
    <row r="313" spans="1:23" ht="15.75" customHeight="1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</row>
    <row r="314" spans="1:23" ht="15.75" customHeight="1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</row>
    <row r="315" spans="1:23" ht="15.75" customHeight="1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</row>
    <row r="316" spans="1:23" ht="15.75" customHeight="1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</row>
    <row r="317" spans="1:23" ht="15.75" customHeight="1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</row>
    <row r="318" spans="1:23" ht="15.75" customHeight="1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</row>
    <row r="319" spans="1:23" ht="15.75" customHeight="1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</row>
    <row r="320" spans="1:23" ht="15.75" customHeight="1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</row>
    <row r="321" spans="1:23" ht="15.75" customHeight="1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</row>
    <row r="322" spans="1:23" ht="15.75" customHeight="1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</row>
    <row r="323" spans="1:23" ht="15.75" customHeight="1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</row>
    <row r="324" spans="1:23" ht="15.75" customHeight="1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</row>
    <row r="325" spans="1:23" ht="15.75" customHeight="1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</row>
    <row r="326" spans="1:23" ht="15.75" customHeight="1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</row>
    <row r="327" spans="1:23" ht="15.75" customHeight="1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</row>
    <row r="328" spans="1:23" ht="15.75" customHeight="1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</row>
    <row r="329" spans="1:23" ht="15.75" customHeight="1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</row>
    <row r="330" spans="1:23" ht="15.75" customHeight="1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</row>
    <row r="331" spans="1:23" ht="15.75" customHeight="1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</row>
    <row r="332" spans="1:23" ht="15.75" customHeight="1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</row>
    <row r="333" spans="1:23" ht="15.75" customHeight="1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</row>
    <row r="334" spans="1:23" ht="15.75" customHeight="1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</row>
    <row r="335" spans="1:23" ht="15.75" customHeight="1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</row>
    <row r="336" spans="1:23" ht="15.75" customHeight="1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</row>
    <row r="337" spans="1:23" ht="15.75" customHeight="1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</row>
    <row r="338" spans="1:23" ht="15.75" customHeight="1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</row>
    <row r="339" spans="1:23" ht="15.75" customHeight="1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</row>
    <row r="340" spans="1:23" ht="15.75" customHeight="1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</row>
    <row r="341" spans="1:23" ht="15.75" customHeight="1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</row>
    <row r="342" spans="1:23" ht="15.75" customHeight="1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</row>
    <row r="343" spans="1:23" ht="15.75" customHeight="1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</row>
    <row r="344" spans="1:23" ht="15.75" customHeight="1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</row>
    <row r="345" spans="1:23" ht="15.75" customHeight="1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</row>
    <row r="346" spans="1:23" ht="15.75" customHeight="1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</row>
    <row r="347" spans="1:23" ht="15.75" customHeight="1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</row>
    <row r="348" spans="1:23" ht="15.75" customHeight="1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</row>
    <row r="349" spans="1:23" ht="15.75" customHeight="1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</row>
    <row r="350" spans="1:23" ht="15.75" customHeight="1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</row>
    <row r="351" spans="1:23" ht="15.75" customHeight="1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</row>
    <row r="352" spans="1:23" ht="15.75" customHeight="1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</row>
    <row r="353" spans="1:23" ht="15.75" customHeight="1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</row>
    <row r="354" spans="1:23" ht="15.75" customHeight="1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</row>
    <row r="355" spans="1:23" ht="15.75" customHeight="1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</row>
    <row r="356" spans="1:23" ht="15.75" customHeight="1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</row>
    <row r="357" spans="1:23" ht="15.75" customHeight="1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</row>
    <row r="358" spans="1:23" ht="15.75" customHeight="1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</row>
    <row r="359" spans="1:23" ht="15.75" customHeight="1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</row>
    <row r="360" spans="1:23" ht="15.75" customHeight="1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</row>
    <row r="361" spans="1:23" ht="15.75" customHeight="1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</row>
    <row r="362" spans="1:23" ht="15.75" customHeight="1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</row>
    <row r="363" spans="1:23" ht="15.75" customHeight="1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</row>
    <row r="364" spans="1:23" ht="15.75" customHeight="1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</row>
    <row r="365" spans="1:23" ht="15.75" customHeight="1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</row>
    <row r="366" spans="1:23" ht="15.75" customHeight="1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</row>
    <row r="367" spans="1:23" ht="15.75" customHeight="1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</row>
    <row r="368" spans="1:23" ht="15.75" customHeight="1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</row>
    <row r="369" spans="1:23" ht="15.75" customHeight="1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</row>
    <row r="370" spans="1:23" ht="15.75" customHeight="1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</row>
    <row r="371" spans="1:23" ht="15.75" customHeight="1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</row>
    <row r="372" spans="1:23" ht="15.75" customHeight="1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</row>
    <row r="373" spans="1:23" ht="15.75" customHeight="1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</row>
    <row r="374" spans="1:23" ht="15.75" customHeight="1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</row>
    <row r="375" spans="1:23" ht="15.75" customHeight="1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</row>
    <row r="376" spans="1:23" ht="15.75" customHeight="1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</row>
    <row r="377" spans="1:23" ht="15.75" customHeight="1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</row>
    <row r="378" spans="1:23" ht="15.75" customHeight="1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</row>
    <row r="379" spans="1:23" ht="15.75" customHeight="1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</row>
    <row r="380" spans="1:23" ht="15.75" customHeight="1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</row>
    <row r="381" spans="1:23" ht="15.75" customHeight="1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</row>
    <row r="382" spans="1:23" ht="15.75" customHeight="1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</row>
    <row r="383" spans="1:23" ht="15.75" customHeight="1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</row>
    <row r="384" spans="1:23" ht="15.75" customHeight="1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</row>
    <row r="385" spans="1:23" ht="15.75" customHeight="1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</row>
    <row r="386" spans="1:23" ht="15.75" customHeight="1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</row>
    <row r="387" spans="1:23" ht="15.75" customHeight="1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</row>
    <row r="388" spans="1:23" ht="15.75" customHeight="1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</row>
    <row r="389" spans="1:23" ht="15.75" customHeight="1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</row>
    <row r="390" spans="1:23" ht="15.75" customHeight="1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</row>
    <row r="391" spans="1:23" ht="15.75" customHeight="1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</row>
    <row r="392" spans="1:23" ht="15.75" customHeight="1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</row>
    <row r="393" spans="1:23" ht="15.75" customHeight="1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</row>
    <row r="394" spans="1:23" ht="15.75" customHeight="1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</row>
    <row r="395" spans="1:23" ht="15.75" customHeight="1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</row>
    <row r="396" spans="1:23" ht="15.75" customHeight="1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</row>
    <row r="397" spans="1:23" ht="15.75" customHeight="1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</row>
    <row r="398" spans="1:23" ht="15.75" customHeight="1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</row>
    <row r="399" spans="1:23" ht="15.75" customHeight="1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</row>
    <row r="400" spans="1:23" ht="15.75" customHeight="1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</row>
    <row r="401" spans="1:23" ht="15.75" customHeight="1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</row>
    <row r="402" spans="1:23" ht="15.75" customHeight="1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</row>
    <row r="403" spans="1:23" ht="15.75" customHeight="1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</row>
    <row r="404" spans="1:23" ht="15.75" customHeight="1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</row>
    <row r="405" spans="1:23" ht="15.75" customHeight="1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</row>
    <row r="406" spans="1:23" ht="15.75" customHeight="1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</row>
    <row r="407" spans="1:23" ht="15.75" customHeight="1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</row>
    <row r="408" spans="1:23" ht="15.75" customHeight="1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</row>
    <row r="409" spans="1:23" ht="15.75" customHeight="1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</row>
    <row r="410" spans="1:23" ht="15.75" customHeight="1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</row>
    <row r="411" spans="1:23" ht="15.75" customHeight="1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</row>
    <row r="412" spans="1:23" ht="15.75" customHeight="1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</row>
    <row r="413" spans="1:23" ht="15.75" customHeight="1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</row>
    <row r="414" spans="1:23" ht="15.75" customHeight="1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</row>
    <row r="415" spans="1:23" ht="15.75" customHeight="1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</row>
    <row r="416" spans="1:23" ht="15.75" customHeight="1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</row>
    <row r="417" spans="1:23" ht="15.75" customHeight="1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</row>
    <row r="418" spans="1:23" ht="15.75" customHeight="1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</row>
    <row r="419" spans="1:23" ht="15.75" customHeight="1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</row>
    <row r="420" spans="1:23" ht="15.75" customHeight="1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</row>
    <row r="421" spans="1:23" ht="15.75" customHeight="1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</row>
    <row r="422" spans="1:23" ht="15.75" customHeight="1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</row>
    <row r="423" spans="1:23" ht="15.75" customHeight="1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</row>
    <row r="424" spans="1:23" ht="15.75" customHeight="1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</row>
    <row r="425" spans="1:23" ht="15.75" customHeight="1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</row>
    <row r="426" spans="1:23" ht="15.75" customHeight="1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</row>
    <row r="427" spans="1:23" ht="15.75" customHeight="1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</row>
    <row r="428" spans="1:23" ht="15.75" customHeight="1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</row>
    <row r="429" spans="1:23" ht="15.75" customHeight="1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</row>
    <row r="430" spans="1:23" ht="15.75" customHeight="1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</row>
    <row r="431" spans="1:23" ht="15.75" customHeight="1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</row>
    <row r="432" spans="1:23" ht="15.75" customHeight="1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</row>
    <row r="433" spans="1:23" ht="15.75" customHeight="1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</row>
    <row r="434" spans="1:23" ht="15.75" customHeight="1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</row>
    <row r="435" spans="1:23" ht="15.75" customHeight="1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</row>
    <row r="436" spans="1:23" ht="15.75" customHeight="1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</row>
    <row r="437" spans="1:23" ht="15.75" customHeight="1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</row>
    <row r="438" spans="1:23" ht="15.75" customHeight="1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</row>
    <row r="439" spans="1:23" ht="15.75" customHeight="1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</row>
    <row r="440" spans="1:23" ht="15.75" customHeight="1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</row>
    <row r="441" spans="1:23" ht="15.75" customHeight="1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</row>
    <row r="442" spans="1:23" ht="15.75" customHeight="1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</row>
    <row r="443" spans="1:23" ht="15.75" customHeight="1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</row>
    <row r="444" spans="1:23" ht="15.75" customHeight="1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</row>
    <row r="445" spans="1:23" ht="15.75" customHeight="1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</row>
    <row r="446" spans="1:23" ht="15.75" customHeight="1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</row>
    <row r="447" spans="1:23" ht="15.75" customHeight="1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</row>
    <row r="448" spans="1:23" ht="15.75" customHeight="1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</row>
    <row r="449" spans="1:23" ht="15.75" customHeight="1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</row>
    <row r="450" spans="1:23" ht="15.75" customHeight="1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</row>
    <row r="451" spans="1:23" ht="15.75" customHeight="1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</row>
    <row r="452" spans="1:23" ht="15.75" customHeight="1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</row>
    <row r="453" spans="1:23" ht="15.75" customHeight="1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</row>
    <row r="454" spans="1:23" ht="15.75" customHeight="1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</row>
    <row r="455" spans="1:23" ht="15.75" customHeight="1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</row>
    <row r="456" spans="1:23" ht="15.75" customHeight="1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</row>
    <row r="457" spans="1:23" ht="15.75" customHeight="1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</row>
    <row r="458" spans="1:23" ht="15.75" customHeight="1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</row>
    <row r="459" spans="1:23" ht="15.75" customHeight="1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</row>
    <row r="460" spans="1:23" ht="15.75" customHeight="1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</row>
    <row r="461" spans="1:23" ht="15.75" customHeight="1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</row>
    <row r="462" spans="1:23" ht="15.75" customHeight="1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</row>
    <row r="463" spans="1:23" ht="15.75" customHeight="1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</row>
    <row r="464" spans="1:23" ht="15.75" customHeight="1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</row>
    <row r="465" spans="1:23" ht="15.75" customHeight="1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</row>
    <row r="466" spans="1:23" ht="15.75" customHeight="1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</row>
    <row r="467" spans="1:23" ht="15.75" customHeight="1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</row>
    <row r="468" spans="1:23" ht="15.75" customHeight="1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</row>
    <row r="469" spans="1:23" ht="15.75" customHeight="1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</row>
    <row r="470" spans="1:23" ht="15.75" customHeight="1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</row>
    <row r="471" spans="1:23" ht="15.75" customHeight="1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</row>
    <row r="472" spans="1:23" ht="15.75" customHeight="1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</row>
    <row r="473" spans="1:23" ht="15.75" customHeight="1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</row>
    <row r="474" spans="1:23" ht="15.75" customHeight="1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</row>
    <row r="475" spans="1:23" ht="15.75" customHeight="1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</row>
    <row r="476" spans="1:23" ht="15.75" customHeight="1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</row>
    <row r="477" spans="1:23" ht="15.75" customHeight="1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</row>
    <row r="478" spans="1:23" ht="15.75" customHeight="1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</row>
    <row r="479" spans="1:23" ht="15.75" customHeight="1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</row>
    <row r="480" spans="1:23" ht="15.75" customHeight="1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</row>
    <row r="481" spans="1:23" ht="15.75" customHeight="1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</row>
    <row r="482" spans="1:23" ht="15.75" customHeight="1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</row>
    <row r="483" spans="1:23" ht="15.75" customHeight="1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</row>
    <row r="484" spans="1:23" ht="15.75" customHeight="1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</row>
    <row r="485" spans="1:23" ht="15.75" customHeight="1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</row>
    <row r="486" spans="1:23" ht="15.75" customHeight="1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</row>
    <row r="487" spans="1:23" ht="15.75" customHeight="1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</row>
    <row r="488" spans="1:23" ht="15.75" customHeight="1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</row>
    <row r="489" spans="1:23" ht="15.75" customHeight="1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</row>
    <row r="490" spans="1:23" ht="15.75" customHeight="1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</row>
    <row r="491" spans="1:23" ht="15.75" customHeight="1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</row>
    <row r="492" spans="1:23" ht="15.75" customHeight="1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</row>
    <row r="493" spans="1:23" ht="15.75" customHeight="1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</row>
    <row r="494" spans="1:23" ht="15.75" customHeight="1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</row>
    <row r="495" spans="1:23" ht="15.75" customHeight="1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</row>
    <row r="496" spans="1:23" ht="15.75" customHeight="1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</row>
    <row r="497" spans="1:23" ht="15.75" customHeight="1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</row>
    <row r="498" spans="1:23" ht="15.75" customHeight="1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</row>
    <row r="499" spans="1:23" ht="15.75" customHeight="1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</row>
    <row r="500" spans="1:23" ht="15.75" customHeight="1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</row>
    <row r="501" spans="1:23" ht="15.75" customHeight="1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</row>
    <row r="502" spans="1:23" ht="15.75" customHeight="1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</row>
    <row r="503" spans="1:23" ht="15.75" customHeight="1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</row>
    <row r="504" spans="1:23" ht="15.75" customHeight="1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</row>
    <row r="505" spans="1:23" ht="15.75" customHeight="1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</row>
    <row r="506" spans="1:23" ht="15.75" customHeight="1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</row>
    <row r="507" spans="1:23" ht="15.75" customHeight="1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</row>
    <row r="508" spans="1:23" ht="15.75" customHeight="1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</row>
    <row r="509" spans="1:23" ht="15.75" customHeight="1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</row>
    <row r="510" spans="1:23" ht="15.75" customHeight="1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</row>
    <row r="511" spans="1:23" ht="15.75" customHeight="1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</row>
    <row r="512" spans="1:23" ht="15.75" customHeight="1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</row>
    <row r="513" spans="1:23" ht="15.75" customHeight="1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</row>
    <row r="514" spans="1:23" ht="15.75" customHeight="1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</row>
    <row r="515" spans="1:23" ht="15.75" customHeight="1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</row>
    <row r="516" spans="1:23" ht="15.75" customHeight="1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</row>
    <row r="517" spans="1:23" ht="15.75" customHeight="1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</row>
    <row r="518" spans="1:23" ht="15.75" customHeight="1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</row>
    <row r="519" spans="1:23" ht="15.75" customHeight="1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</row>
    <row r="520" spans="1:23" ht="15.75" customHeight="1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</row>
    <row r="521" spans="1:23" ht="15.75" customHeight="1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</row>
    <row r="522" spans="1:23" ht="15.75" customHeight="1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</row>
    <row r="523" spans="1:23" ht="15.75" customHeight="1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</row>
    <row r="524" spans="1:23" ht="15.75" customHeight="1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</row>
    <row r="525" spans="1:23" ht="15.75" customHeight="1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</row>
    <row r="526" spans="1:23" ht="15.75" customHeight="1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</row>
    <row r="527" spans="1:23" ht="15.75" customHeight="1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</row>
    <row r="528" spans="1:23" ht="15.75" customHeight="1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</row>
    <row r="529" spans="1:23" ht="15.75" customHeight="1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</row>
    <row r="530" spans="1:23" ht="15.75" customHeight="1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</row>
    <row r="531" spans="1:23" ht="15.75" customHeight="1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</row>
    <row r="532" spans="1:23" ht="15.75" customHeight="1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</row>
    <row r="533" spans="1:23" ht="15.75" customHeight="1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</row>
    <row r="534" spans="1:23" ht="15.75" customHeight="1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</row>
    <row r="535" spans="1:23" ht="15.75" customHeight="1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</row>
    <row r="536" spans="1:23" ht="15.75" customHeight="1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</row>
    <row r="537" spans="1:23" ht="15.75" customHeight="1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</row>
    <row r="538" spans="1:23" ht="15.75" customHeight="1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</row>
    <row r="539" spans="1:23" ht="15.75" customHeight="1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</row>
    <row r="540" spans="1:23" ht="15.75" customHeight="1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</row>
    <row r="541" spans="1:23" ht="15.75" customHeight="1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</row>
    <row r="542" spans="1:23" ht="15.75" customHeight="1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</row>
    <row r="543" spans="1:23" ht="15.75" customHeight="1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</row>
    <row r="544" spans="1:23" ht="15.75" customHeight="1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</row>
    <row r="545" spans="1:23" ht="15.75" customHeight="1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</row>
    <row r="546" spans="1:23" ht="15.75" customHeight="1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</row>
    <row r="547" spans="1:23" ht="15.75" customHeight="1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</row>
    <row r="548" spans="1:23" ht="15.75" customHeight="1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</row>
    <row r="549" spans="1:23" ht="15.75" customHeight="1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</row>
    <row r="550" spans="1:23" ht="15.75" customHeight="1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</row>
    <row r="551" spans="1:23" ht="15.75" customHeight="1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</row>
    <row r="552" spans="1:23" ht="15.75" customHeight="1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</row>
    <row r="553" spans="1:23" ht="15.75" customHeight="1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</row>
    <row r="554" spans="1:23" ht="15.75" customHeight="1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</row>
    <row r="555" spans="1:23" ht="15.75" customHeight="1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</row>
    <row r="556" spans="1:23" ht="15.75" customHeight="1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</row>
    <row r="557" spans="1:23" ht="15.75" customHeight="1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</row>
    <row r="558" spans="1:23" ht="15.75" customHeight="1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</row>
    <row r="559" spans="1:23" ht="15.75" customHeight="1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</row>
    <row r="560" spans="1:23" ht="15.75" customHeight="1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</row>
    <row r="561" spans="1:23" ht="15.75" customHeight="1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</row>
    <row r="562" spans="1:23" ht="15.75" customHeight="1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</row>
    <row r="563" spans="1:23" ht="15.75" customHeight="1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</row>
    <row r="564" spans="1:23" ht="15.75" customHeight="1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</row>
    <row r="565" spans="1:23" ht="15.75" customHeight="1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</row>
    <row r="566" spans="1:23" ht="15.75" customHeight="1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</row>
    <row r="567" spans="1:23" ht="15.75" customHeight="1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</row>
    <row r="568" spans="1:23" ht="15.75" customHeight="1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</row>
    <row r="569" spans="1:23" ht="15.75" customHeight="1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</row>
    <row r="570" spans="1:23" ht="15.75" customHeight="1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</row>
    <row r="571" spans="1:23" ht="15.75" customHeight="1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</row>
    <row r="572" spans="1:23" ht="15.75" customHeight="1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</row>
    <row r="573" spans="1:23" ht="15.75" customHeight="1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</row>
    <row r="574" spans="1:23" ht="15.75" customHeight="1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</row>
    <row r="575" spans="1:23" ht="15.75" customHeight="1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</row>
    <row r="576" spans="1:23" ht="15.75" customHeight="1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</row>
    <row r="577" spans="1:23" ht="15.75" customHeight="1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</row>
    <row r="578" spans="1:23" ht="15.75" customHeight="1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</row>
    <row r="579" spans="1:23" ht="15.75" customHeight="1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</row>
    <row r="580" spans="1:23" ht="15.75" customHeight="1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</row>
    <row r="581" spans="1:23" ht="15.75" customHeight="1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</row>
    <row r="582" spans="1:23" ht="15.75" customHeight="1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</row>
    <row r="583" spans="1:23" ht="15.75" customHeight="1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</row>
    <row r="584" spans="1:23" ht="15.75" customHeight="1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</row>
    <row r="585" spans="1:23" ht="15.75" customHeight="1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</row>
    <row r="586" spans="1:23" ht="15.75" customHeight="1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</row>
    <row r="587" spans="1:23" ht="15.75" customHeight="1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</row>
    <row r="588" spans="1:23" ht="15.75" customHeight="1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</row>
    <row r="589" spans="1:23" ht="15.75" customHeight="1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</row>
    <row r="590" spans="1:23" ht="15.75" customHeight="1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</row>
    <row r="591" spans="1:23" ht="15.75" customHeight="1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</row>
    <row r="592" spans="1:23" ht="15.75" customHeight="1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</row>
    <row r="593" spans="1:23" ht="15.75" customHeight="1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</row>
    <row r="594" spans="1:23" ht="15.75" customHeight="1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</row>
    <row r="595" spans="1:23" ht="15.75" customHeight="1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</row>
    <row r="596" spans="1:23" ht="15.75" customHeight="1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</row>
    <row r="597" spans="1:23" ht="15.75" customHeight="1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</row>
    <row r="598" spans="1:23" ht="15.75" customHeight="1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</row>
    <row r="599" spans="1:23" ht="15.75" customHeight="1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</row>
    <row r="600" spans="1:23" ht="15.75" customHeight="1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</row>
    <row r="601" spans="1:23" ht="15.75" customHeight="1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</row>
    <row r="602" spans="1:23" ht="15.75" customHeight="1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</row>
    <row r="603" spans="1:23" ht="15.75" customHeight="1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</row>
    <row r="604" spans="1:23" ht="15.75" customHeight="1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</row>
    <row r="605" spans="1:23" ht="15.75" customHeight="1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</row>
    <row r="606" spans="1:23" ht="15.75" customHeight="1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</row>
    <row r="607" spans="1:23" ht="15.75" customHeight="1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</row>
    <row r="608" spans="1:23" ht="15.75" customHeight="1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</row>
    <row r="609" spans="1:23" ht="15.75" customHeight="1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</row>
    <row r="610" spans="1:23" ht="15.75" customHeight="1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</row>
    <row r="611" spans="1:23" ht="15.75" customHeight="1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</row>
    <row r="612" spans="1:23" ht="15.75" customHeight="1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</row>
    <row r="613" spans="1:23" ht="15.75" customHeight="1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</row>
    <row r="614" spans="1:23" ht="15.75" customHeight="1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</row>
    <row r="615" spans="1:23" ht="15.75" customHeight="1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</row>
    <row r="616" spans="1:23" ht="15.75" customHeight="1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</row>
    <row r="617" spans="1:23" ht="15.75" customHeight="1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</row>
    <row r="618" spans="1:23" ht="15.75" customHeight="1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</row>
    <row r="619" spans="1:23" ht="15.75" customHeight="1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</row>
    <row r="620" spans="1:23" ht="15.75" customHeight="1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</row>
    <row r="621" spans="1:23" ht="15.75" customHeight="1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</row>
    <row r="622" spans="1:23" ht="15.75" customHeight="1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</row>
    <row r="623" spans="1:23" ht="15.75" customHeight="1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</row>
    <row r="624" spans="1:23" ht="15.75" customHeight="1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</row>
    <row r="625" spans="1:23" ht="15.75" customHeight="1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</row>
    <row r="626" spans="1:23" ht="15.75" customHeight="1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</row>
    <row r="627" spans="1:23" ht="15.75" customHeight="1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</row>
    <row r="628" spans="1:23" ht="15.75" customHeight="1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</row>
    <row r="629" spans="1:23" ht="15.75" customHeight="1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</row>
    <row r="630" spans="1:23" ht="15.75" customHeight="1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</row>
    <row r="631" spans="1:23" ht="15.75" customHeight="1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</row>
    <row r="632" spans="1:23" ht="15.75" customHeight="1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</row>
    <row r="633" spans="1:23" ht="15.75" customHeight="1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</row>
    <row r="634" spans="1:23" ht="15.75" customHeight="1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</row>
    <row r="635" spans="1:23" ht="15.75" customHeight="1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</row>
    <row r="636" spans="1:23" ht="15.75" customHeight="1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</row>
    <row r="637" spans="1:23" ht="15.75" customHeight="1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</row>
    <row r="638" spans="1:23" ht="15.75" customHeight="1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</row>
    <row r="639" spans="1:23" ht="15.75" customHeight="1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</row>
    <row r="640" spans="1:23" ht="15.75" customHeight="1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</row>
    <row r="641" spans="1:23" ht="15.75" customHeight="1" x14ac:dyDescent="0.25">
      <c r="A641" s="46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</row>
    <row r="642" spans="1:23" ht="15.75" customHeight="1" x14ac:dyDescent="0.25">
      <c r="A642" s="46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</row>
    <row r="643" spans="1:23" ht="15.75" customHeight="1" x14ac:dyDescent="0.25">
      <c r="A643" s="46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</row>
    <row r="644" spans="1:23" ht="15.75" customHeight="1" x14ac:dyDescent="0.25">
      <c r="A644" s="46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</row>
    <row r="645" spans="1:23" ht="15.75" customHeight="1" x14ac:dyDescent="0.25">
      <c r="A645" s="46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</row>
    <row r="646" spans="1:23" ht="15.75" customHeight="1" x14ac:dyDescent="0.25">
      <c r="A646" s="46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</row>
    <row r="647" spans="1:23" ht="15.75" customHeight="1" x14ac:dyDescent="0.25">
      <c r="A647" s="46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</row>
    <row r="648" spans="1:23" ht="15.75" customHeight="1" x14ac:dyDescent="0.25">
      <c r="A648" s="46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</row>
    <row r="649" spans="1:23" ht="15.75" customHeight="1" x14ac:dyDescent="0.25">
      <c r="A649" s="46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</row>
    <row r="650" spans="1:23" ht="15.75" customHeight="1" x14ac:dyDescent="0.25">
      <c r="A650" s="46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</row>
    <row r="651" spans="1:23" ht="15.75" customHeight="1" x14ac:dyDescent="0.25">
      <c r="A651" s="46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</row>
    <row r="652" spans="1:23" ht="15.75" customHeight="1" x14ac:dyDescent="0.25">
      <c r="A652" s="46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</row>
    <row r="653" spans="1:23" ht="15.75" customHeight="1" x14ac:dyDescent="0.25">
      <c r="A653" s="46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</row>
    <row r="654" spans="1:23" ht="15.75" customHeight="1" x14ac:dyDescent="0.25">
      <c r="A654" s="46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</row>
    <row r="655" spans="1:23" ht="15.75" customHeight="1" x14ac:dyDescent="0.25">
      <c r="A655" s="46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</row>
    <row r="656" spans="1:23" ht="15.75" customHeight="1" x14ac:dyDescent="0.25">
      <c r="A656" s="46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</row>
    <row r="657" spans="1:23" ht="15.75" customHeight="1" x14ac:dyDescent="0.25">
      <c r="A657" s="46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</row>
    <row r="658" spans="1:23" ht="15.75" customHeight="1" x14ac:dyDescent="0.25">
      <c r="A658" s="46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</row>
    <row r="659" spans="1:23" ht="15.75" customHeight="1" x14ac:dyDescent="0.25">
      <c r="A659" s="46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</row>
    <row r="660" spans="1:23" ht="15.75" customHeight="1" x14ac:dyDescent="0.25">
      <c r="A660" s="46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</row>
    <row r="661" spans="1:23" ht="15.75" customHeight="1" x14ac:dyDescent="0.25">
      <c r="A661" s="46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</row>
    <row r="662" spans="1:23" ht="15.75" customHeight="1" x14ac:dyDescent="0.25">
      <c r="A662" s="46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</row>
    <row r="663" spans="1:23" ht="15.75" customHeight="1" x14ac:dyDescent="0.25">
      <c r="A663" s="46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</row>
    <row r="664" spans="1:23" ht="15.75" customHeight="1" x14ac:dyDescent="0.25">
      <c r="A664" s="46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</row>
    <row r="665" spans="1:23" ht="15.75" customHeight="1" x14ac:dyDescent="0.25">
      <c r="A665" s="46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</row>
    <row r="666" spans="1:23" ht="15.75" customHeight="1" x14ac:dyDescent="0.25">
      <c r="A666" s="46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</row>
    <row r="667" spans="1:23" ht="15.75" customHeight="1" x14ac:dyDescent="0.25">
      <c r="A667" s="46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</row>
    <row r="668" spans="1:23" ht="15.75" customHeight="1" x14ac:dyDescent="0.25">
      <c r="A668" s="46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</row>
    <row r="669" spans="1:23" ht="15.75" customHeight="1" x14ac:dyDescent="0.25">
      <c r="A669" s="46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</row>
    <row r="670" spans="1:23" ht="15.75" customHeight="1" x14ac:dyDescent="0.25">
      <c r="A670" s="46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</row>
    <row r="671" spans="1:23" ht="15.75" customHeight="1" x14ac:dyDescent="0.25">
      <c r="A671" s="46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</row>
    <row r="672" spans="1:23" ht="15.75" customHeight="1" x14ac:dyDescent="0.25">
      <c r="A672" s="46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</row>
    <row r="673" spans="1:23" ht="15.75" customHeight="1" x14ac:dyDescent="0.25">
      <c r="A673" s="46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</row>
    <row r="674" spans="1:23" ht="15.75" customHeight="1" x14ac:dyDescent="0.25">
      <c r="A674" s="46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</row>
    <row r="675" spans="1:23" ht="15.75" customHeight="1" x14ac:dyDescent="0.25">
      <c r="A675" s="46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</row>
    <row r="676" spans="1:23" ht="15.75" customHeight="1" x14ac:dyDescent="0.25">
      <c r="A676" s="46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</row>
    <row r="677" spans="1:23" ht="15.75" customHeight="1" x14ac:dyDescent="0.25">
      <c r="A677" s="46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</row>
    <row r="678" spans="1:23" ht="15.75" customHeight="1" x14ac:dyDescent="0.25">
      <c r="A678" s="46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</row>
    <row r="679" spans="1:23" ht="15.75" customHeight="1" x14ac:dyDescent="0.25">
      <c r="A679" s="46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</row>
    <row r="680" spans="1:23" ht="15.75" customHeight="1" x14ac:dyDescent="0.25">
      <c r="A680" s="46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</row>
    <row r="681" spans="1:23" ht="15.75" customHeight="1" x14ac:dyDescent="0.25">
      <c r="A681" s="46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</row>
    <row r="682" spans="1:23" ht="15.75" customHeight="1" x14ac:dyDescent="0.25">
      <c r="A682" s="46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</row>
    <row r="683" spans="1:23" ht="15.75" customHeight="1" x14ac:dyDescent="0.25">
      <c r="A683" s="46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</row>
    <row r="684" spans="1:23" ht="15.75" customHeight="1" x14ac:dyDescent="0.25">
      <c r="A684" s="46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</row>
    <row r="685" spans="1:23" ht="15.75" customHeight="1" x14ac:dyDescent="0.25">
      <c r="A685" s="46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</row>
    <row r="686" spans="1:23" ht="15.75" customHeight="1" x14ac:dyDescent="0.25">
      <c r="A686" s="46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</row>
    <row r="687" spans="1:23" ht="15.75" customHeight="1" x14ac:dyDescent="0.25">
      <c r="A687" s="46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</row>
    <row r="688" spans="1:23" ht="15.75" customHeight="1" x14ac:dyDescent="0.25">
      <c r="A688" s="46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</row>
    <row r="689" spans="1:23" ht="15.75" customHeight="1" x14ac:dyDescent="0.25">
      <c r="A689" s="46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</row>
    <row r="690" spans="1:23" ht="15.75" customHeight="1" x14ac:dyDescent="0.25">
      <c r="A690" s="46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</row>
    <row r="691" spans="1:23" ht="15.75" customHeight="1" x14ac:dyDescent="0.25">
      <c r="A691" s="46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</row>
    <row r="692" spans="1:23" ht="15.75" customHeight="1" x14ac:dyDescent="0.25">
      <c r="A692" s="46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</row>
    <row r="693" spans="1:23" ht="15.75" customHeight="1" x14ac:dyDescent="0.25">
      <c r="A693" s="46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</row>
    <row r="694" spans="1:23" ht="15.75" customHeight="1" x14ac:dyDescent="0.25">
      <c r="A694" s="46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</row>
    <row r="695" spans="1:23" ht="15.75" customHeight="1" x14ac:dyDescent="0.25">
      <c r="A695" s="46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</row>
    <row r="696" spans="1:23" ht="15.75" customHeight="1" x14ac:dyDescent="0.25">
      <c r="A696" s="46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</row>
    <row r="697" spans="1:23" ht="15.75" customHeight="1" x14ac:dyDescent="0.25">
      <c r="A697" s="46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</row>
    <row r="698" spans="1:23" ht="15.75" customHeight="1" x14ac:dyDescent="0.25">
      <c r="A698" s="46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</row>
    <row r="699" spans="1:23" ht="15.75" customHeight="1" x14ac:dyDescent="0.25">
      <c r="A699" s="46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</row>
    <row r="700" spans="1:23" ht="15.75" customHeight="1" x14ac:dyDescent="0.25">
      <c r="A700" s="46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</row>
    <row r="701" spans="1:23" ht="15.75" customHeight="1" x14ac:dyDescent="0.25">
      <c r="A701" s="46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</row>
    <row r="702" spans="1:23" ht="15.75" customHeight="1" x14ac:dyDescent="0.25">
      <c r="A702" s="46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</row>
    <row r="703" spans="1:23" ht="15.75" customHeight="1" x14ac:dyDescent="0.25">
      <c r="A703" s="46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</row>
    <row r="704" spans="1:23" ht="15.75" customHeight="1" x14ac:dyDescent="0.25">
      <c r="A704" s="46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</row>
    <row r="705" spans="1:23" ht="15.75" customHeight="1" x14ac:dyDescent="0.25">
      <c r="A705" s="46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</row>
    <row r="706" spans="1:23" ht="15.75" customHeight="1" x14ac:dyDescent="0.25">
      <c r="A706" s="46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</row>
    <row r="707" spans="1:23" ht="15.75" customHeight="1" x14ac:dyDescent="0.25">
      <c r="A707" s="46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</row>
    <row r="708" spans="1:23" ht="15.75" customHeight="1" x14ac:dyDescent="0.25">
      <c r="A708" s="46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</row>
    <row r="709" spans="1:23" ht="15.75" customHeight="1" x14ac:dyDescent="0.25">
      <c r="A709" s="46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</row>
    <row r="710" spans="1:23" ht="15.75" customHeight="1" x14ac:dyDescent="0.25">
      <c r="A710" s="46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</row>
    <row r="711" spans="1:23" ht="15.75" customHeight="1" x14ac:dyDescent="0.25">
      <c r="A711" s="46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</row>
    <row r="712" spans="1:23" ht="15.75" customHeight="1" x14ac:dyDescent="0.25">
      <c r="A712" s="46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</row>
    <row r="713" spans="1:23" ht="15.75" customHeight="1" x14ac:dyDescent="0.25">
      <c r="A713" s="46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</row>
    <row r="714" spans="1:23" ht="15.75" customHeight="1" x14ac:dyDescent="0.25">
      <c r="A714" s="46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</row>
    <row r="715" spans="1:23" ht="15.75" customHeight="1" x14ac:dyDescent="0.25">
      <c r="A715" s="46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</row>
    <row r="716" spans="1:23" ht="15.75" customHeight="1" x14ac:dyDescent="0.25">
      <c r="A716" s="46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</row>
    <row r="717" spans="1:23" ht="15.75" customHeight="1" x14ac:dyDescent="0.25">
      <c r="A717" s="46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</row>
    <row r="718" spans="1:23" ht="15.75" customHeight="1" x14ac:dyDescent="0.25">
      <c r="A718" s="46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</row>
    <row r="719" spans="1:23" ht="15.75" customHeight="1" x14ac:dyDescent="0.25">
      <c r="A719" s="46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</row>
    <row r="720" spans="1:23" ht="15.75" customHeight="1" x14ac:dyDescent="0.25">
      <c r="A720" s="46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</row>
    <row r="721" spans="1:23" ht="15.75" customHeight="1" x14ac:dyDescent="0.25">
      <c r="A721" s="46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</row>
    <row r="722" spans="1:23" ht="15.75" customHeight="1" x14ac:dyDescent="0.25">
      <c r="A722" s="46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</row>
    <row r="723" spans="1:23" ht="15.75" customHeight="1" x14ac:dyDescent="0.25">
      <c r="A723" s="46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</row>
    <row r="724" spans="1:23" ht="15.75" customHeight="1" x14ac:dyDescent="0.25">
      <c r="A724" s="46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</row>
    <row r="725" spans="1:23" ht="15.75" customHeight="1" x14ac:dyDescent="0.25">
      <c r="A725" s="46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</row>
    <row r="726" spans="1:23" ht="15.75" customHeight="1" x14ac:dyDescent="0.25">
      <c r="A726" s="46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</row>
    <row r="727" spans="1:23" ht="15.75" customHeight="1" x14ac:dyDescent="0.25">
      <c r="A727" s="46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</row>
    <row r="728" spans="1:23" ht="15.75" customHeight="1" x14ac:dyDescent="0.25">
      <c r="A728" s="46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</row>
    <row r="729" spans="1:23" ht="15.75" customHeight="1" x14ac:dyDescent="0.25">
      <c r="A729" s="46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</row>
    <row r="730" spans="1:23" ht="15.75" customHeight="1" x14ac:dyDescent="0.25">
      <c r="A730" s="46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</row>
    <row r="731" spans="1:23" ht="15.75" customHeight="1" x14ac:dyDescent="0.25">
      <c r="A731" s="46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</row>
    <row r="732" spans="1:23" ht="15.75" customHeight="1" x14ac:dyDescent="0.25">
      <c r="A732" s="46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</row>
    <row r="733" spans="1:23" ht="15.75" customHeight="1" x14ac:dyDescent="0.25">
      <c r="A733" s="46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</row>
    <row r="734" spans="1:23" ht="15.75" customHeight="1" x14ac:dyDescent="0.25">
      <c r="A734" s="46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</row>
    <row r="735" spans="1:23" ht="15.75" customHeight="1" x14ac:dyDescent="0.25">
      <c r="A735" s="46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</row>
    <row r="736" spans="1:23" ht="15.75" customHeight="1" x14ac:dyDescent="0.25">
      <c r="A736" s="46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</row>
    <row r="737" spans="1:23" ht="15.75" customHeight="1" x14ac:dyDescent="0.25">
      <c r="A737" s="46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</row>
    <row r="738" spans="1:23" ht="15.75" customHeight="1" x14ac:dyDescent="0.25">
      <c r="A738" s="46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</row>
    <row r="739" spans="1:23" ht="15.75" customHeight="1" x14ac:dyDescent="0.25">
      <c r="A739" s="46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</row>
    <row r="740" spans="1:23" ht="15.75" customHeight="1" x14ac:dyDescent="0.25">
      <c r="A740" s="46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</row>
    <row r="741" spans="1:23" ht="15.75" customHeight="1" x14ac:dyDescent="0.25">
      <c r="A741" s="46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</row>
    <row r="742" spans="1:23" ht="15.75" customHeight="1" x14ac:dyDescent="0.25">
      <c r="A742" s="46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</row>
    <row r="743" spans="1:23" ht="15.75" customHeight="1" x14ac:dyDescent="0.25">
      <c r="A743" s="46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</row>
    <row r="744" spans="1:23" ht="15.75" customHeight="1" x14ac:dyDescent="0.25">
      <c r="A744" s="46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</row>
    <row r="745" spans="1:23" ht="15.75" customHeight="1" x14ac:dyDescent="0.25">
      <c r="A745" s="46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</row>
    <row r="746" spans="1:23" ht="15.75" customHeight="1" x14ac:dyDescent="0.25">
      <c r="A746" s="46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</row>
    <row r="747" spans="1:23" ht="15.75" customHeight="1" x14ac:dyDescent="0.25">
      <c r="A747" s="46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</row>
    <row r="748" spans="1:23" ht="15.75" customHeight="1" x14ac:dyDescent="0.25">
      <c r="A748" s="46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</row>
    <row r="749" spans="1:23" ht="15.75" customHeight="1" x14ac:dyDescent="0.25">
      <c r="A749" s="46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</row>
    <row r="750" spans="1:23" ht="15.75" customHeight="1" x14ac:dyDescent="0.25">
      <c r="A750" s="46"/>
      <c r="B750" s="46"/>
      <c r="C750" s="46"/>
      <c r="D750" s="46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</row>
    <row r="751" spans="1:23" ht="15.75" customHeight="1" x14ac:dyDescent="0.25">
      <c r="A751" s="46"/>
      <c r="B751" s="46"/>
      <c r="C751" s="46"/>
      <c r="D751" s="46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</row>
    <row r="752" spans="1:23" ht="15.75" customHeight="1" x14ac:dyDescent="0.25">
      <c r="A752" s="46"/>
      <c r="B752" s="46"/>
      <c r="C752" s="46"/>
      <c r="D752" s="46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</row>
    <row r="753" spans="1:23" ht="15.75" customHeight="1" x14ac:dyDescent="0.25">
      <c r="A753" s="46"/>
      <c r="B753" s="46"/>
      <c r="C753" s="46"/>
      <c r="D753" s="46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</row>
    <row r="754" spans="1:23" ht="15.75" customHeight="1" x14ac:dyDescent="0.25">
      <c r="A754" s="46"/>
      <c r="B754" s="46"/>
      <c r="C754" s="46"/>
      <c r="D754" s="46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</row>
    <row r="755" spans="1:23" ht="15.75" customHeight="1" x14ac:dyDescent="0.25">
      <c r="A755" s="46"/>
      <c r="B755" s="46"/>
      <c r="C755" s="46"/>
      <c r="D755" s="46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</row>
    <row r="756" spans="1:23" ht="15.75" customHeight="1" x14ac:dyDescent="0.25">
      <c r="A756" s="46"/>
      <c r="B756" s="46"/>
      <c r="C756" s="46"/>
      <c r="D756" s="46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</row>
    <row r="757" spans="1:23" ht="15.75" customHeight="1" x14ac:dyDescent="0.25">
      <c r="A757" s="46"/>
      <c r="B757" s="46"/>
      <c r="C757" s="46"/>
      <c r="D757" s="46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</row>
    <row r="758" spans="1:23" ht="15.75" customHeight="1" x14ac:dyDescent="0.25">
      <c r="A758" s="46"/>
      <c r="B758" s="46"/>
      <c r="C758" s="46"/>
      <c r="D758" s="46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</row>
    <row r="759" spans="1:23" ht="15.75" customHeight="1" x14ac:dyDescent="0.25">
      <c r="A759" s="46"/>
      <c r="B759" s="46"/>
      <c r="C759" s="46"/>
      <c r="D759" s="46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</row>
    <row r="760" spans="1:23" ht="15.75" customHeight="1" x14ac:dyDescent="0.25">
      <c r="A760" s="46"/>
      <c r="B760" s="46"/>
      <c r="C760" s="46"/>
      <c r="D760" s="46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</row>
    <row r="761" spans="1:23" ht="15.75" customHeight="1" x14ac:dyDescent="0.25">
      <c r="A761" s="46"/>
      <c r="B761" s="46"/>
      <c r="C761" s="46"/>
      <c r="D761" s="46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</row>
    <row r="762" spans="1:23" ht="15.75" customHeight="1" x14ac:dyDescent="0.25">
      <c r="A762" s="46"/>
      <c r="B762" s="46"/>
      <c r="C762" s="46"/>
      <c r="D762" s="46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</row>
    <row r="763" spans="1:23" ht="15.75" customHeight="1" x14ac:dyDescent="0.25">
      <c r="A763" s="46"/>
      <c r="B763" s="46"/>
      <c r="C763" s="46"/>
      <c r="D763" s="46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</row>
    <row r="764" spans="1:23" ht="15.75" customHeight="1" x14ac:dyDescent="0.25">
      <c r="A764" s="46"/>
      <c r="B764" s="46"/>
      <c r="C764" s="46"/>
      <c r="D764" s="46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</row>
    <row r="765" spans="1:23" ht="15.75" customHeight="1" x14ac:dyDescent="0.25">
      <c r="A765" s="46"/>
      <c r="B765" s="46"/>
      <c r="C765" s="46"/>
      <c r="D765" s="46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</row>
    <row r="766" spans="1:23" ht="15.75" customHeight="1" x14ac:dyDescent="0.25">
      <c r="A766" s="46"/>
      <c r="B766" s="46"/>
      <c r="C766" s="46"/>
      <c r="D766" s="46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</row>
    <row r="767" spans="1:23" ht="15.75" customHeight="1" x14ac:dyDescent="0.25">
      <c r="A767" s="46"/>
      <c r="B767" s="46"/>
      <c r="C767" s="46"/>
      <c r="D767" s="46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</row>
    <row r="768" spans="1:23" ht="15.75" customHeight="1" x14ac:dyDescent="0.25">
      <c r="A768" s="46"/>
      <c r="B768" s="46"/>
      <c r="C768" s="46"/>
      <c r="D768" s="46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</row>
    <row r="769" spans="1:23" ht="15.75" customHeight="1" x14ac:dyDescent="0.25">
      <c r="A769" s="46"/>
      <c r="B769" s="46"/>
      <c r="C769" s="46"/>
      <c r="D769" s="46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</row>
    <row r="770" spans="1:23" ht="15.75" customHeight="1" x14ac:dyDescent="0.25">
      <c r="A770" s="46"/>
      <c r="B770" s="46"/>
      <c r="C770" s="46"/>
      <c r="D770" s="46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</row>
    <row r="771" spans="1:23" ht="15.75" customHeight="1" x14ac:dyDescent="0.25">
      <c r="A771" s="46"/>
      <c r="B771" s="46"/>
      <c r="C771" s="46"/>
      <c r="D771" s="46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</row>
    <row r="772" spans="1:23" ht="15.75" customHeight="1" x14ac:dyDescent="0.25">
      <c r="A772" s="46"/>
      <c r="B772" s="46"/>
      <c r="C772" s="46"/>
      <c r="D772" s="46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</row>
    <row r="773" spans="1:23" ht="15.75" customHeight="1" x14ac:dyDescent="0.25">
      <c r="A773" s="46"/>
      <c r="B773" s="46"/>
      <c r="C773" s="46"/>
      <c r="D773" s="46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</row>
    <row r="774" spans="1:23" ht="15.75" customHeight="1" x14ac:dyDescent="0.25">
      <c r="A774" s="46"/>
      <c r="B774" s="46"/>
      <c r="C774" s="46"/>
      <c r="D774" s="46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</row>
    <row r="775" spans="1:23" ht="15.75" customHeight="1" x14ac:dyDescent="0.25">
      <c r="A775" s="46"/>
      <c r="B775" s="46"/>
      <c r="C775" s="46"/>
      <c r="D775" s="46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</row>
    <row r="776" spans="1:23" ht="15.75" customHeight="1" x14ac:dyDescent="0.25">
      <c r="A776" s="46"/>
      <c r="B776" s="46"/>
      <c r="C776" s="46"/>
      <c r="D776" s="46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</row>
    <row r="777" spans="1:23" ht="15.75" customHeight="1" x14ac:dyDescent="0.25">
      <c r="A777" s="46"/>
      <c r="B777" s="46"/>
      <c r="C777" s="46"/>
      <c r="D777" s="46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</row>
    <row r="778" spans="1:23" ht="15.75" customHeight="1" x14ac:dyDescent="0.25">
      <c r="A778" s="46"/>
      <c r="B778" s="46"/>
      <c r="C778" s="46"/>
      <c r="D778" s="46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</row>
    <row r="779" spans="1:23" ht="15.75" customHeight="1" x14ac:dyDescent="0.25">
      <c r="A779" s="46"/>
      <c r="B779" s="46"/>
      <c r="C779" s="46"/>
      <c r="D779" s="46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</row>
    <row r="780" spans="1:23" ht="15.75" customHeight="1" x14ac:dyDescent="0.25">
      <c r="A780" s="46"/>
      <c r="B780" s="46"/>
      <c r="C780" s="46"/>
      <c r="D780" s="46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</row>
    <row r="781" spans="1:23" ht="15.75" customHeight="1" x14ac:dyDescent="0.25">
      <c r="A781" s="46"/>
      <c r="B781" s="46"/>
      <c r="C781" s="46"/>
      <c r="D781" s="46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</row>
    <row r="782" spans="1:23" ht="15.75" customHeight="1" x14ac:dyDescent="0.25">
      <c r="A782" s="46"/>
      <c r="B782" s="46"/>
      <c r="C782" s="46"/>
      <c r="D782" s="46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</row>
    <row r="783" spans="1:23" ht="15.75" customHeight="1" x14ac:dyDescent="0.25">
      <c r="A783" s="46"/>
      <c r="B783" s="46"/>
      <c r="C783" s="46"/>
      <c r="D783" s="46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</row>
    <row r="784" spans="1:23" ht="15.75" customHeight="1" x14ac:dyDescent="0.25">
      <c r="A784" s="46"/>
      <c r="B784" s="46"/>
      <c r="C784" s="46"/>
      <c r="D784" s="46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</row>
    <row r="785" spans="1:23" ht="15.75" customHeight="1" x14ac:dyDescent="0.25">
      <c r="A785" s="46"/>
      <c r="B785" s="46"/>
      <c r="C785" s="46"/>
      <c r="D785" s="46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</row>
    <row r="786" spans="1:23" ht="15.75" customHeight="1" x14ac:dyDescent="0.25">
      <c r="A786" s="46"/>
      <c r="B786" s="46"/>
      <c r="C786" s="46"/>
      <c r="D786" s="46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</row>
    <row r="787" spans="1:23" ht="15.75" customHeight="1" x14ac:dyDescent="0.25">
      <c r="A787" s="46"/>
      <c r="B787" s="46"/>
      <c r="C787" s="46"/>
      <c r="D787" s="46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</row>
    <row r="788" spans="1:23" ht="15.75" customHeight="1" x14ac:dyDescent="0.25">
      <c r="A788" s="46"/>
      <c r="B788" s="46"/>
      <c r="C788" s="46"/>
      <c r="D788" s="46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</row>
    <row r="789" spans="1:23" ht="15.75" customHeight="1" x14ac:dyDescent="0.25">
      <c r="A789" s="46"/>
      <c r="B789" s="46"/>
      <c r="C789" s="46"/>
      <c r="D789" s="46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</row>
    <row r="790" spans="1:23" ht="15.75" customHeight="1" x14ac:dyDescent="0.25">
      <c r="A790" s="46"/>
      <c r="B790" s="46"/>
      <c r="C790" s="46"/>
      <c r="D790" s="46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</row>
    <row r="791" spans="1:23" ht="15.75" customHeight="1" x14ac:dyDescent="0.25">
      <c r="A791" s="46"/>
      <c r="B791" s="46"/>
      <c r="C791" s="46"/>
      <c r="D791" s="46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</row>
    <row r="792" spans="1:23" ht="15.75" customHeight="1" x14ac:dyDescent="0.25">
      <c r="A792" s="46"/>
      <c r="B792" s="46"/>
      <c r="C792" s="46"/>
      <c r="D792" s="46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</row>
    <row r="793" spans="1:23" ht="15.75" customHeight="1" x14ac:dyDescent="0.25">
      <c r="A793" s="46"/>
      <c r="B793" s="46"/>
      <c r="C793" s="46"/>
      <c r="D793" s="46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</row>
    <row r="794" spans="1:23" ht="15.75" customHeight="1" x14ac:dyDescent="0.25">
      <c r="A794" s="46"/>
      <c r="B794" s="46"/>
      <c r="C794" s="46"/>
      <c r="D794" s="46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</row>
    <row r="795" spans="1:23" ht="15.75" customHeight="1" x14ac:dyDescent="0.25">
      <c r="A795" s="46"/>
      <c r="B795" s="46"/>
      <c r="C795" s="46"/>
      <c r="D795" s="46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</row>
    <row r="796" spans="1:23" ht="15.75" customHeight="1" x14ac:dyDescent="0.25">
      <c r="A796" s="46"/>
      <c r="B796" s="46"/>
      <c r="C796" s="46"/>
      <c r="D796" s="46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</row>
    <row r="797" spans="1:23" ht="15.75" customHeight="1" x14ac:dyDescent="0.25">
      <c r="A797" s="46"/>
      <c r="B797" s="46"/>
      <c r="C797" s="46"/>
      <c r="D797" s="46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</row>
    <row r="798" spans="1:23" ht="15.75" customHeight="1" x14ac:dyDescent="0.25">
      <c r="A798" s="46"/>
      <c r="B798" s="46"/>
      <c r="C798" s="46"/>
      <c r="D798" s="46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</row>
    <row r="799" spans="1:23" ht="15.75" customHeight="1" x14ac:dyDescent="0.25">
      <c r="A799" s="46"/>
      <c r="B799" s="46"/>
      <c r="C799" s="46"/>
      <c r="D799" s="46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</row>
    <row r="800" spans="1:23" ht="15.75" customHeight="1" x14ac:dyDescent="0.25">
      <c r="A800" s="46"/>
      <c r="B800" s="46"/>
      <c r="C800" s="46"/>
      <c r="D800" s="46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</row>
    <row r="801" spans="1:23" ht="15.75" customHeight="1" x14ac:dyDescent="0.25">
      <c r="A801" s="46"/>
      <c r="B801" s="46"/>
      <c r="C801" s="46"/>
      <c r="D801" s="46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</row>
    <row r="802" spans="1:23" ht="15.75" customHeight="1" x14ac:dyDescent="0.25">
      <c r="A802" s="46"/>
      <c r="B802" s="46"/>
      <c r="C802" s="46"/>
      <c r="D802" s="46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</row>
    <row r="803" spans="1:23" ht="15.75" customHeight="1" x14ac:dyDescent="0.25">
      <c r="A803" s="46"/>
      <c r="B803" s="46"/>
      <c r="C803" s="46"/>
      <c r="D803" s="46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</row>
    <row r="804" spans="1:23" ht="15.75" customHeight="1" x14ac:dyDescent="0.25">
      <c r="A804" s="46"/>
      <c r="B804" s="46"/>
      <c r="C804" s="46"/>
      <c r="D804" s="46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</row>
    <row r="805" spans="1:23" ht="15.75" customHeight="1" x14ac:dyDescent="0.25">
      <c r="A805" s="46"/>
      <c r="B805" s="46"/>
      <c r="C805" s="46"/>
      <c r="D805" s="46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</row>
    <row r="806" spans="1:23" ht="15.75" customHeight="1" x14ac:dyDescent="0.25">
      <c r="A806" s="46"/>
      <c r="B806" s="46"/>
      <c r="C806" s="46"/>
      <c r="D806" s="46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</row>
    <row r="807" spans="1:23" ht="15.75" customHeight="1" x14ac:dyDescent="0.25">
      <c r="A807" s="46"/>
      <c r="B807" s="46"/>
      <c r="C807" s="46"/>
      <c r="D807" s="46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</row>
    <row r="808" spans="1:23" ht="15.75" customHeight="1" x14ac:dyDescent="0.25">
      <c r="A808" s="46"/>
      <c r="B808" s="46"/>
      <c r="C808" s="46"/>
      <c r="D808" s="46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</row>
    <row r="809" spans="1:23" ht="15.75" customHeight="1" x14ac:dyDescent="0.25">
      <c r="A809" s="46"/>
      <c r="B809" s="46"/>
      <c r="C809" s="46"/>
      <c r="D809" s="46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</row>
    <row r="810" spans="1:23" ht="15.75" customHeight="1" x14ac:dyDescent="0.25">
      <c r="A810" s="46"/>
      <c r="B810" s="46"/>
      <c r="C810" s="46"/>
      <c r="D810" s="46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</row>
    <row r="811" spans="1:23" ht="15.75" customHeight="1" x14ac:dyDescent="0.25">
      <c r="A811" s="46"/>
      <c r="B811" s="46"/>
      <c r="C811" s="46"/>
      <c r="D811" s="46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</row>
    <row r="812" spans="1:23" ht="15.75" customHeight="1" x14ac:dyDescent="0.25">
      <c r="A812" s="46"/>
      <c r="B812" s="46"/>
      <c r="C812" s="46"/>
      <c r="D812" s="46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</row>
    <row r="813" spans="1:23" ht="15.75" customHeight="1" x14ac:dyDescent="0.25">
      <c r="A813" s="46"/>
      <c r="B813" s="46"/>
      <c r="C813" s="46"/>
      <c r="D813" s="46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</row>
    <row r="814" spans="1:23" ht="15.75" customHeight="1" x14ac:dyDescent="0.25">
      <c r="A814" s="46"/>
      <c r="B814" s="46"/>
      <c r="C814" s="46"/>
      <c r="D814" s="46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</row>
    <row r="815" spans="1:23" ht="15.75" customHeight="1" x14ac:dyDescent="0.25">
      <c r="A815" s="46"/>
      <c r="B815" s="46"/>
      <c r="C815" s="46"/>
      <c r="D815" s="46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</row>
    <row r="816" spans="1:23" ht="15.75" customHeight="1" x14ac:dyDescent="0.25">
      <c r="A816" s="46"/>
      <c r="B816" s="46"/>
      <c r="C816" s="46"/>
      <c r="D816" s="46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</row>
    <row r="817" spans="1:23" ht="15.75" customHeight="1" x14ac:dyDescent="0.25">
      <c r="A817" s="46"/>
      <c r="B817" s="46"/>
      <c r="C817" s="46"/>
      <c r="D817" s="46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</row>
    <row r="818" spans="1:23" ht="15.75" customHeight="1" x14ac:dyDescent="0.25">
      <c r="A818" s="46"/>
      <c r="B818" s="46"/>
      <c r="C818" s="46"/>
      <c r="D818" s="46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</row>
    <row r="819" spans="1:23" ht="15.75" customHeight="1" x14ac:dyDescent="0.25">
      <c r="A819" s="46"/>
      <c r="B819" s="46"/>
      <c r="C819" s="46"/>
      <c r="D819" s="46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</row>
    <row r="820" spans="1:23" ht="15.75" customHeight="1" x14ac:dyDescent="0.25">
      <c r="A820" s="46"/>
      <c r="B820" s="46"/>
      <c r="C820" s="46"/>
      <c r="D820" s="46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</row>
    <row r="821" spans="1:23" ht="15.75" customHeight="1" x14ac:dyDescent="0.25">
      <c r="A821" s="46"/>
      <c r="B821" s="46"/>
      <c r="C821" s="46"/>
      <c r="D821" s="46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</row>
    <row r="822" spans="1:23" ht="15.75" customHeight="1" x14ac:dyDescent="0.25">
      <c r="A822" s="46"/>
      <c r="B822" s="46"/>
      <c r="C822" s="46"/>
      <c r="D822" s="46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</row>
    <row r="823" spans="1:23" ht="15.75" customHeight="1" x14ac:dyDescent="0.25">
      <c r="A823" s="46"/>
      <c r="B823" s="46"/>
      <c r="C823" s="46"/>
      <c r="D823" s="46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</row>
    <row r="824" spans="1:23" ht="15.75" customHeight="1" x14ac:dyDescent="0.25">
      <c r="A824" s="46"/>
      <c r="B824" s="46"/>
      <c r="C824" s="46"/>
      <c r="D824" s="46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</row>
    <row r="825" spans="1:23" ht="15.75" customHeight="1" x14ac:dyDescent="0.25">
      <c r="A825" s="46"/>
      <c r="B825" s="46"/>
      <c r="C825" s="46"/>
      <c r="D825" s="46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</row>
    <row r="826" spans="1:23" ht="15.75" customHeight="1" x14ac:dyDescent="0.25">
      <c r="A826" s="46"/>
      <c r="B826" s="46"/>
      <c r="C826" s="46"/>
      <c r="D826" s="46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</row>
    <row r="827" spans="1:23" ht="15.75" customHeight="1" x14ac:dyDescent="0.25">
      <c r="A827" s="46"/>
      <c r="B827" s="46"/>
      <c r="C827" s="46"/>
      <c r="D827" s="46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</row>
    <row r="828" spans="1:23" ht="15.75" customHeight="1" x14ac:dyDescent="0.25">
      <c r="A828" s="46"/>
      <c r="B828" s="46"/>
      <c r="C828" s="46"/>
      <c r="D828" s="46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</row>
    <row r="829" spans="1:23" ht="15.75" customHeight="1" x14ac:dyDescent="0.25">
      <c r="A829" s="46"/>
      <c r="B829" s="46"/>
      <c r="C829" s="46"/>
      <c r="D829" s="46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</row>
    <row r="830" spans="1:23" ht="15.75" customHeight="1" x14ac:dyDescent="0.25">
      <c r="A830" s="46"/>
      <c r="B830" s="46"/>
      <c r="C830" s="46"/>
      <c r="D830" s="46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</row>
    <row r="831" spans="1:23" ht="15.75" customHeight="1" x14ac:dyDescent="0.25">
      <c r="A831" s="46"/>
      <c r="B831" s="46"/>
      <c r="C831" s="46"/>
      <c r="D831" s="46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</row>
    <row r="832" spans="1:23" ht="15.75" customHeight="1" x14ac:dyDescent="0.25">
      <c r="A832" s="46"/>
      <c r="B832" s="46"/>
      <c r="C832" s="46"/>
      <c r="D832" s="46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</row>
    <row r="833" spans="1:23" ht="15.75" customHeight="1" x14ac:dyDescent="0.25">
      <c r="A833" s="46"/>
      <c r="B833" s="46"/>
      <c r="C833" s="46"/>
      <c r="D833" s="46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</row>
    <row r="834" spans="1:23" ht="15.75" customHeight="1" x14ac:dyDescent="0.25">
      <c r="A834" s="46"/>
      <c r="B834" s="46"/>
      <c r="C834" s="46"/>
      <c r="D834" s="46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</row>
    <row r="835" spans="1:23" ht="15.75" customHeight="1" x14ac:dyDescent="0.25">
      <c r="A835" s="46"/>
      <c r="B835" s="46"/>
      <c r="C835" s="46"/>
      <c r="D835" s="46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</row>
    <row r="836" spans="1:23" ht="15.75" customHeight="1" x14ac:dyDescent="0.25">
      <c r="A836" s="46"/>
      <c r="B836" s="46"/>
      <c r="C836" s="46"/>
      <c r="D836" s="46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</row>
    <row r="837" spans="1:23" ht="15.75" customHeight="1" x14ac:dyDescent="0.25">
      <c r="A837" s="46"/>
      <c r="B837" s="46"/>
      <c r="C837" s="46"/>
      <c r="D837" s="46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</row>
    <row r="838" spans="1:23" ht="15.75" customHeight="1" x14ac:dyDescent="0.25">
      <c r="A838" s="46"/>
      <c r="B838" s="46"/>
      <c r="C838" s="46"/>
      <c r="D838" s="46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</row>
    <row r="839" spans="1:23" ht="15.75" customHeight="1" x14ac:dyDescent="0.25">
      <c r="A839" s="46"/>
      <c r="B839" s="46"/>
      <c r="C839" s="46"/>
      <c r="D839" s="46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</row>
    <row r="840" spans="1:23" ht="15.75" customHeight="1" x14ac:dyDescent="0.25">
      <c r="A840" s="46"/>
      <c r="B840" s="46"/>
      <c r="C840" s="46"/>
      <c r="D840" s="46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</row>
    <row r="841" spans="1:23" ht="15.75" customHeight="1" x14ac:dyDescent="0.25">
      <c r="A841" s="46"/>
      <c r="B841" s="46"/>
      <c r="C841" s="46"/>
      <c r="D841" s="46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</row>
    <row r="842" spans="1:23" ht="15.75" customHeight="1" x14ac:dyDescent="0.25">
      <c r="A842" s="46"/>
      <c r="B842" s="46"/>
      <c r="C842" s="46"/>
      <c r="D842" s="46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</row>
    <row r="843" spans="1:23" ht="15.75" customHeight="1" x14ac:dyDescent="0.25">
      <c r="A843" s="46"/>
      <c r="B843" s="46"/>
      <c r="C843" s="46"/>
      <c r="D843" s="46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</row>
    <row r="844" spans="1:23" ht="15.75" customHeight="1" x14ac:dyDescent="0.25">
      <c r="A844" s="46"/>
      <c r="B844" s="46"/>
      <c r="C844" s="46"/>
      <c r="D844" s="46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</row>
    <row r="845" spans="1:23" ht="15.75" customHeight="1" x14ac:dyDescent="0.25">
      <c r="A845" s="46"/>
      <c r="B845" s="46"/>
      <c r="C845" s="46"/>
      <c r="D845" s="46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</row>
    <row r="846" spans="1:23" ht="15.75" customHeight="1" x14ac:dyDescent="0.25">
      <c r="A846" s="46"/>
      <c r="B846" s="46"/>
      <c r="C846" s="46"/>
      <c r="D846" s="46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</row>
    <row r="847" spans="1:23" ht="15.75" customHeight="1" x14ac:dyDescent="0.25">
      <c r="A847" s="46"/>
      <c r="B847" s="46"/>
      <c r="C847" s="46"/>
      <c r="D847" s="46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</row>
    <row r="848" spans="1:23" ht="15.75" customHeight="1" x14ac:dyDescent="0.25">
      <c r="A848" s="46"/>
      <c r="B848" s="46"/>
      <c r="C848" s="46"/>
      <c r="D848" s="46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</row>
    <row r="849" spans="1:23" ht="15.75" customHeight="1" x14ac:dyDescent="0.25">
      <c r="A849" s="46"/>
      <c r="B849" s="46"/>
      <c r="C849" s="46"/>
      <c r="D849" s="46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</row>
    <row r="850" spans="1:23" ht="15.75" customHeight="1" x14ac:dyDescent="0.25">
      <c r="A850" s="46"/>
      <c r="B850" s="46"/>
      <c r="C850" s="46"/>
      <c r="D850" s="46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</row>
    <row r="851" spans="1:23" ht="15.75" customHeight="1" x14ac:dyDescent="0.25">
      <c r="A851" s="46"/>
      <c r="B851" s="46"/>
      <c r="C851" s="46"/>
      <c r="D851" s="46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</row>
    <row r="852" spans="1:23" ht="15.75" customHeight="1" x14ac:dyDescent="0.25">
      <c r="A852" s="46"/>
      <c r="B852" s="46"/>
      <c r="C852" s="46"/>
      <c r="D852" s="46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</row>
    <row r="853" spans="1:23" ht="15.75" customHeight="1" x14ac:dyDescent="0.25">
      <c r="A853" s="46"/>
      <c r="B853" s="46"/>
      <c r="C853" s="46"/>
      <c r="D853" s="46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</row>
    <row r="854" spans="1:23" ht="15.75" customHeight="1" x14ac:dyDescent="0.25">
      <c r="A854" s="46"/>
      <c r="B854" s="46"/>
      <c r="C854" s="46"/>
      <c r="D854" s="46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</row>
    <row r="855" spans="1:23" ht="15.75" customHeight="1" x14ac:dyDescent="0.25">
      <c r="A855" s="46"/>
      <c r="B855" s="46"/>
      <c r="C855" s="46"/>
      <c r="D855" s="46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</row>
    <row r="856" spans="1:23" ht="15.75" customHeight="1" x14ac:dyDescent="0.25">
      <c r="A856" s="46"/>
      <c r="B856" s="46"/>
      <c r="C856" s="46"/>
      <c r="D856" s="46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</row>
    <row r="857" spans="1:23" ht="15.75" customHeight="1" x14ac:dyDescent="0.25">
      <c r="A857" s="46"/>
      <c r="B857" s="46"/>
      <c r="C857" s="46"/>
      <c r="D857" s="46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</row>
    <row r="858" spans="1:23" ht="15.75" customHeight="1" x14ac:dyDescent="0.25">
      <c r="A858" s="46"/>
      <c r="B858" s="46"/>
      <c r="C858" s="46"/>
      <c r="D858" s="46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</row>
    <row r="859" spans="1:23" ht="15.75" customHeight="1" x14ac:dyDescent="0.25">
      <c r="A859" s="46"/>
      <c r="B859" s="46"/>
      <c r="C859" s="46"/>
      <c r="D859" s="46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</row>
    <row r="860" spans="1:23" ht="15.75" customHeight="1" x14ac:dyDescent="0.25">
      <c r="A860" s="46"/>
      <c r="B860" s="46"/>
      <c r="C860" s="46"/>
      <c r="D860" s="46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</row>
    <row r="861" spans="1:23" ht="15.75" customHeight="1" x14ac:dyDescent="0.25">
      <c r="A861" s="46"/>
      <c r="B861" s="46"/>
      <c r="C861" s="46"/>
      <c r="D861" s="46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</row>
    <row r="862" spans="1:23" ht="15.75" customHeight="1" x14ac:dyDescent="0.25">
      <c r="A862" s="46"/>
      <c r="B862" s="46"/>
      <c r="C862" s="46"/>
      <c r="D862" s="46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</row>
    <row r="863" spans="1:23" ht="15.75" customHeight="1" x14ac:dyDescent="0.25">
      <c r="A863" s="46"/>
      <c r="B863" s="46"/>
      <c r="C863" s="46"/>
      <c r="D863" s="46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</row>
    <row r="864" spans="1:23" ht="15.75" customHeight="1" x14ac:dyDescent="0.25">
      <c r="A864" s="46"/>
      <c r="B864" s="46"/>
      <c r="C864" s="46"/>
      <c r="D864" s="46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</row>
    <row r="865" spans="1:23" ht="15.75" customHeight="1" x14ac:dyDescent="0.25">
      <c r="A865" s="46"/>
      <c r="B865" s="46"/>
      <c r="C865" s="46"/>
      <c r="D865" s="46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</row>
    <row r="866" spans="1:23" ht="15.75" customHeight="1" x14ac:dyDescent="0.25">
      <c r="A866" s="46"/>
      <c r="B866" s="46"/>
      <c r="C866" s="46"/>
      <c r="D866" s="46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</row>
    <row r="867" spans="1:23" ht="15.75" customHeight="1" x14ac:dyDescent="0.25">
      <c r="A867" s="46"/>
      <c r="B867" s="46"/>
      <c r="C867" s="46"/>
      <c r="D867" s="46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</row>
    <row r="868" spans="1:23" ht="15.75" customHeight="1" x14ac:dyDescent="0.25">
      <c r="A868" s="46"/>
      <c r="B868" s="46"/>
      <c r="C868" s="46"/>
      <c r="D868" s="46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</row>
    <row r="869" spans="1:23" ht="15.75" customHeight="1" x14ac:dyDescent="0.25">
      <c r="A869" s="46"/>
      <c r="B869" s="46"/>
      <c r="C869" s="46"/>
      <c r="D869" s="46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</row>
    <row r="870" spans="1:23" ht="15.75" customHeight="1" x14ac:dyDescent="0.25">
      <c r="A870" s="46"/>
      <c r="B870" s="46"/>
      <c r="C870" s="46"/>
      <c r="D870" s="46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</row>
    <row r="871" spans="1:23" ht="15.75" customHeight="1" x14ac:dyDescent="0.25">
      <c r="A871" s="46"/>
      <c r="B871" s="46"/>
      <c r="C871" s="46"/>
      <c r="D871" s="46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</row>
    <row r="872" spans="1:23" ht="15.75" customHeight="1" x14ac:dyDescent="0.25">
      <c r="A872" s="46"/>
      <c r="B872" s="46"/>
      <c r="C872" s="46"/>
      <c r="D872" s="46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</row>
    <row r="873" spans="1:23" ht="15.75" customHeight="1" x14ac:dyDescent="0.25">
      <c r="A873" s="46"/>
      <c r="B873" s="46"/>
      <c r="C873" s="46"/>
      <c r="D873" s="46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</row>
    <row r="874" spans="1:23" ht="15.75" customHeight="1" x14ac:dyDescent="0.25">
      <c r="A874" s="46"/>
      <c r="B874" s="46"/>
      <c r="C874" s="46"/>
      <c r="D874" s="46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</row>
    <row r="875" spans="1:23" ht="15.75" customHeight="1" x14ac:dyDescent="0.25">
      <c r="A875" s="46"/>
      <c r="B875" s="46"/>
      <c r="C875" s="46"/>
      <c r="D875" s="46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</row>
    <row r="876" spans="1:23" ht="15.75" customHeight="1" x14ac:dyDescent="0.25">
      <c r="A876" s="46"/>
      <c r="B876" s="46"/>
      <c r="C876" s="46"/>
      <c r="D876" s="46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</row>
    <row r="877" spans="1:23" ht="15.75" customHeight="1" x14ac:dyDescent="0.25">
      <c r="A877" s="46"/>
      <c r="B877" s="46"/>
      <c r="C877" s="46"/>
      <c r="D877" s="46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</row>
    <row r="878" spans="1:23" ht="15.75" customHeight="1" x14ac:dyDescent="0.25">
      <c r="A878" s="46"/>
      <c r="B878" s="46"/>
      <c r="C878" s="46"/>
      <c r="D878" s="46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</row>
    <row r="879" spans="1:23" ht="15.75" customHeight="1" x14ac:dyDescent="0.25">
      <c r="A879" s="46"/>
      <c r="B879" s="46"/>
      <c r="C879" s="46"/>
      <c r="D879" s="46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</row>
    <row r="880" spans="1:23" ht="15.75" customHeight="1" x14ac:dyDescent="0.25">
      <c r="A880" s="46"/>
      <c r="B880" s="46"/>
      <c r="C880" s="46"/>
      <c r="D880" s="46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</row>
    <row r="881" spans="1:23" ht="15.75" customHeight="1" x14ac:dyDescent="0.25">
      <c r="A881" s="46"/>
      <c r="B881" s="46"/>
      <c r="C881" s="46"/>
      <c r="D881" s="46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</row>
    <row r="882" spans="1:23" ht="15.75" customHeight="1" x14ac:dyDescent="0.25">
      <c r="A882" s="46"/>
      <c r="B882" s="46"/>
      <c r="C882" s="46"/>
      <c r="D882" s="46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</row>
    <row r="883" spans="1:23" ht="15.75" customHeight="1" x14ac:dyDescent="0.25">
      <c r="A883" s="46"/>
      <c r="B883" s="46"/>
      <c r="C883" s="46"/>
      <c r="D883" s="46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</row>
    <row r="884" spans="1:23" ht="15.75" customHeight="1" x14ac:dyDescent="0.25">
      <c r="A884" s="46"/>
      <c r="B884" s="46"/>
      <c r="C884" s="46"/>
      <c r="D884" s="46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</row>
    <row r="885" spans="1:23" ht="15.75" customHeight="1" x14ac:dyDescent="0.25">
      <c r="A885" s="46"/>
      <c r="B885" s="46"/>
      <c r="C885" s="46"/>
      <c r="D885" s="46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</row>
    <row r="886" spans="1:23" ht="15.75" customHeight="1" x14ac:dyDescent="0.25">
      <c r="A886" s="46"/>
      <c r="B886" s="46"/>
      <c r="C886" s="46"/>
      <c r="D886" s="46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</row>
    <row r="887" spans="1:23" ht="15.75" customHeight="1" x14ac:dyDescent="0.25">
      <c r="A887" s="46"/>
      <c r="B887" s="46"/>
      <c r="C887" s="46"/>
      <c r="D887" s="46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</row>
    <row r="888" spans="1:23" ht="15.75" customHeight="1" x14ac:dyDescent="0.25">
      <c r="A888" s="46"/>
      <c r="B888" s="46"/>
      <c r="C888" s="46"/>
      <c r="D888" s="46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</row>
    <row r="889" spans="1:23" ht="15.75" customHeight="1" x14ac:dyDescent="0.25">
      <c r="A889" s="46"/>
      <c r="B889" s="46"/>
      <c r="C889" s="46"/>
      <c r="D889" s="46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</row>
    <row r="890" spans="1:23" ht="15.75" customHeight="1" x14ac:dyDescent="0.25">
      <c r="A890" s="46"/>
      <c r="B890" s="46"/>
      <c r="C890" s="46"/>
      <c r="D890" s="46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</row>
    <row r="891" spans="1:23" ht="15.75" customHeight="1" x14ac:dyDescent="0.25">
      <c r="A891" s="46"/>
      <c r="B891" s="46"/>
      <c r="C891" s="46"/>
      <c r="D891" s="46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</row>
    <row r="892" spans="1:23" ht="15.75" customHeight="1" x14ac:dyDescent="0.25">
      <c r="A892" s="46"/>
      <c r="B892" s="46"/>
      <c r="C892" s="46"/>
      <c r="D892" s="46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</row>
    <row r="893" spans="1:23" ht="15.75" customHeight="1" x14ac:dyDescent="0.25">
      <c r="A893" s="46"/>
      <c r="B893" s="46"/>
      <c r="C893" s="46"/>
      <c r="D893" s="46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</row>
    <row r="894" spans="1:23" ht="15.75" customHeight="1" x14ac:dyDescent="0.25">
      <c r="A894" s="46"/>
      <c r="B894" s="46"/>
      <c r="C894" s="46"/>
      <c r="D894" s="46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</row>
    <row r="895" spans="1:23" ht="15.75" customHeight="1" x14ac:dyDescent="0.25">
      <c r="A895" s="46"/>
      <c r="B895" s="46"/>
      <c r="C895" s="46"/>
      <c r="D895" s="46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</row>
    <row r="896" spans="1:23" ht="15.75" customHeight="1" x14ac:dyDescent="0.25">
      <c r="A896" s="46"/>
      <c r="B896" s="46"/>
      <c r="C896" s="46"/>
      <c r="D896" s="46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</row>
    <row r="897" spans="1:23" ht="15.75" customHeight="1" x14ac:dyDescent="0.25">
      <c r="A897" s="46"/>
      <c r="B897" s="46"/>
      <c r="C897" s="46"/>
      <c r="D897" s="46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</row>
    <row r="898" spans="1:23" ht="15.75" customHeight="1" x14ac:dyDescent="0.25">
      <c r="A898" s="46"/>
      <c r="B898" s="46"/>
      <c r="C898" s="46"/>
      <c r="D898" s="46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</row>
    <row r="899" spans="1:23" ht="15.75" customHeight="1" x14ac:dyDescent="0.25">
      <c r="A899" s="46"/>
      <c r="B899" s="46"/>
      <c r="C899" s="46"/>
      <c r="D899" s="46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</row>
    <row r="900" spans="1:23" ht="15.75" customHeight="1" x14ac:dyDescent="0.25">
      <c r="A900" s="46"/>
      <c r="B900" s="46"/>
      <c r="C900" s="46"/>
      <c r="D900" s="46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</row>
    <row r="901" spans="1:23" ht="15.75" customHeight="1" x14ac:dyDescent="0.25">
      <c r="A901" s="46"/>
      <c r="B901" s="46"/>
      <c r="C901" s="46"/>
      <c r="D901" s="46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</row>
    <row r="902" spans="1:23" ht="15.75" customHeight="1" x14ac:dyDescent="0.25">
      <c r="A902" s="46"/>
      <c r="B902" s="46"/>
      <c r="C902" s="46"/>
      <c r="D902" s="46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</row>
    <row r="903" spans="1:23" ht="15.75" customHeight="1" x14ac:dyDescent="0.25">
      <c r="A903" s="46"/>
      <c r="B903" s="46"/>
      <c r="C903" s="46"/>
      <c r="D903" s="46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</row>
    <row r="904" spans="1:23" ht="15.75" customHeight="1" x14ac:dyDescent="0.25">
      <c r="A904" s="46"/>
      <c r="B904" s="46"/>
      <c r="C904" s="46"/>
      <c r="D904" s="46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</row>
    <row r="905" spans="1:23" ht="15.75" customHeight="1" x14ac:dyDescent="0.25">
      <c r="A905" s="46"/>
      <c r="B905" s="46"/>
      <c r="C905" s="46"/>
      <c r="D905" s="46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</row>
    <row r="906" spans="1:23" ht="15.75" customHeight="1" x14ac:dyDescent="0.25">
      <c r="A906" s="46"/>
      <c r="B906" s="46"/>
      <c r="C906" s="46"/>
      <c r="D906" s="46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</row>
    <row r="907" spans="1:23" ht="15.75" customHeight="1" x14ac:dyDescent="0.25">
      <c r="A907" s="46"/>
      <c r="B907" s="46"/>
      <c r="C907" s="46"/>
      <c r="D907" s="46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</row>
    <row r="908" spans="1:23" ht="15.75" customHeight="1" x14ac:dyDescent="0.25">
      <c r="A908" s="46"/>
      <c r="B908" s="46"/>
      <c r="C908" s="46"/>
      <c r="D908" s="46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</row>
    <row r="909" spans="1:23" ht="15.75" customHeight="1" x14ac:dyDescent="0.25">
      <c r="A909" s="46"/>
      <c r="B909" s="46"/>
      <c r="C909" s="46"/>
      <c r="D909" s="46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</row>
    <row r="910" spans="1:23" ht="15.75" customHeight="1" x14ac:dyDescent="0.25">
      <c r="A910" s="46"/>
      <c r="B910" s="46"/>
      <c r="C910" s="46"/>
      <c r="D910" s="46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</row>
    <row r="911" spans="1:23" ht="15.75" customHeight="1" x14ac:dyDescent="0.25">
      <c r="A911" s="46"/>
      <c r="B911" s="46"/>
      <c r="C911" s="46"/>
      <c r="D911" s="46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</row>
    <row r="912" spans="1:23" ht="15.75" customHeight="1" x14ac:dyDescent="0.25">
      <c r="A912" s="46"/>
      <c r="B912" s="46"/>
      <c r="C912" s="46"/>
      <c r="D912" s="46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</row>
    <row r="913" spans="1:23" ht="15.75" customHeight="1" x14ac:dyDescent="0.25">
      <c r="A913" s="46"/>
      <c r="B913" s="46"/>
      <c r="C913" s="46"/>
      <c r="D913" s="46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</row>
    <row r="914" spans="1:23" ht="15.75" customHeight="1" x14ac:dyDescent="0.25"/>
    <row r="915" spans="1:23" ht="15.75" customHeight="1" x14ac:dyDescent="0.25"/>
    <row r="916" spans="1:23" ht="15.75" customHeight="1" x14ac:dyDescent="0.25"/>
    <row r="917" spans="1:23" ht="15.75" customHeight="1" x14ac:dyDescent="0.25"/>
    <row r="918" spans="1:23" ht="15.75" customHeight="1" x14ac:dyDescent="0.25"/>
    <row r="919" spans="1:23" ht="15.75" customHeight="1" x14ac:dyDescent="0.25"/>
    <row r="920" spans="1:23" ht="15.75" customHeight="1" x14ac:dyDescent="0.25"/>
    <row r="921" spans="1:23" ht="15.75" customHeight="1" x14ac:dyDescent="0.25"/>
    <row r="922" spans="1:23" ht="15.75" customHeight="1" x14ac:dyDescent="0.25"/>
    <row r="923" spans="1:23" ht="15.75" customHeight="1" x14ac:dyDescent="0.25"/>
    <row r="924" spans="1:23" ht="15.75" customHeight="1" x14ac:dyDescent="0.25"/>
    <row r="925" spans="1:23" ht="15.75" customHeight="1" x14ac:dyDescent="0.25"/>
    <row r="926" spans="1:23" ht="15.75" customHeight="1" x14ac:dyDescent="0.25"/>
    <row r="927" spans="1:23" ht="15.75" customHeight="1" x14ac:dyDescent="0.25"/>
    <row r="928" spans="1:23" ht="15.75" customHeight="1" x14ac:dyDescent="0.25"/>
    <row r="929" s="40" customFormat="1" ht="15.75" customHeight="1" x14ac:dyDescent="0.25"/>
    <row r="930" s="40" customFormat="1" ht="15.75" customHeight="1" x14ac:dyDescent="0.25"/>
    <row r="931" s="40" customFormat="1" ht="15.75" customHeight="1" x14ac:dyDescent="0.25"/>
    <row r="932" s="40" customFormat="1" ht="15.75" customHeight="1" x14ac:dyDescent="0.25"/>
    <row r="933" s="40" customFormat="1" ht="15.75" customHeight="1" x14ac:dyDescent="0.25"/>
    <row r="934" s="40" customFormat="1" ht="15.75" customHeight="1" x14ac:dyDescent="0.25"/>
    <row r="935" s="40" customFormat="1" ht="15.75" customHeight="1" x14ac:dyDescent="0.25"/>
    <row r="936" s="40" customFormat="1" ht="15.75" customHeight="1" x14ac:dyDescent="0.25"/>
    <row r="937" s="40" customFormat="1" ht="15.75" customHeight="1" x14ac:dyDescent="0.25"/>
    <row r="938" s="40" customFormat="1" ht="15.75" customHeight="1" x14ac:dyDescent="0.25"/>
    <row r="939" s="40" customFormat="1" ht="15.75" customHeight="1" x14ac:dyDescent="0.25"/>
    <row r="940" s="40" customFormat="1" ht="15.75" customHeight="1" x14ac:dyDescent="0.25"/>
    <row r="941" s="40" customFormat="1" ht="15.75" customHeight="1" x14ac:dyDescent="0.25"/>
    <row r="942" s="40" customFormat="1" ht="15.75" customHeight="1" x14ac:dyDescent="0.25"/>
    <row r="943" s="40" customFormat="1" ht="15.75" customHeight="1" x14ac:dyDescent="0.25"/>
    <row r="944" s="40" customFormat="1" ht="15.75" customHeight="1" x14ac:dyDescent="0.25"/>
    <row r="945" s="40" customFormat="1" ht="15.75" customHeight="1" x14ac:dyDescent="0.25"/>
    <row r="946" s="40" customFormat="1" ht="15.75" customHeight="1" x14ac:dyDescent="0.25"/>
    <row r="947" s="40" customFormat="1" ht="15.75" customHeight="1" x14ac:dyDescent="0.25"/>
    <row r="948" s="40" customFormat="1" ht="15.75" customHeight="1" x14ac:dyDescent="0.25"/>
    <row r="949" s="40" customFormat="1" ht="15.75" customHeight="1" x14ac:dyDescent="0.25"/>
    <row r="950" s="40" customFormat="1" ht="15.75" customHeight="1" x14ac:dyDescent="0.25"/>
    <row r="951" s="40" customFormat="1" ht="15.75" customHeight="1" x14ac:dyDescent="0.25"/>
    <row r="952" s="40" customFormat="1" ht="15.75" customHeight="1" x14ac:dyDescent="0.25"/>
    <row r="953" s="40" customFormat="1" ht="15.75" customHeight="1" x14ac:dyDescent="0.25"/>
    <row r="954" s="40" customFormat="1" ht="15.75" customHeight="1" x14ac:dyDescent="0.25"/>
    <row r="955" s="40" customFormat="1" ht="15.75" customHeight="1" x14ac:dyDescent="0.25"/>
    <row r="956" s="40" customFormat="1" ht="15.75" customHeight="1" x14ac:dyDescent="0.25"/>
    <row r="957" s="40" customFormat="1" ht="15.75" customHeight="1" x14ac:dyDescent="0.25"/>
    <row r="958" s="40" customFormat="1" ht="15.75" customHeight="1" x14ac:dyDescent="0.25"/>
    <row r="959" s="40" customFormat="1" ht="15.75" customHeight="1" x14ac:dyDescent="0.25"/>
    <row r="960" s="40" customFormat="1" ht="15.75" customHeight="1" x14ac:dyDescent="0.25"/>
    <row r="961" s="40" customFormat="1" ht="15.75" customHeight="1" x14ac:dyDescent="0.25"/>
    <row r="962" s="40" customFormat="1" ht="15.75" customHeight="1" x14ac:dyDescent="0.25"/>
    <row r="963" s="40" customFormat="1" ht="15.75" customHeight="1" x14ac:dyDescent="0.25"/>
    <row r="964" s="40" customFormat="1" ht="15.75" customHeight="1" x14ac:dyDescent="0.25"/>
    <row r="965" s="40" customFormat="1" ht="15.75" customHeight="1" x14ac:dyDescent="0.25"/>
    <row r="966" s="40" customFormat="1" ht="15.75" customHeight="1" x14ac:dyDescent="0.25"/>
    <row r="967" s="40" customFormat="1" ht="15.75" customHeight="1" x14ac:dyDescent="0.25"/>
    <row r="968" s="40" customFormat="1" ht="15.75" customHeight="1" x14ac:dyDescent="0.25"/>
    <row r="969" s="40" customFormat="1" ht="15.75" customHeight="1" x14ac:dyDescent="0.25"/>
    <row r="970" s="40" customFormat="1" ht="15.75" customHeight="1" x14ac:dyDescent="0.25"/>
    <row r="971" s="40" customFormat="1" ht="15.75" customHeight="1" x14ac:dyDescent="0.25"/>
    <row r="972" s="40" customFormat="1" ht="15.75" customHeight="1" x14ac:dyDescent="0.25"/>
    <row r="973" s="40" customFormat="1" ht="15.75" customHeight="1" x14ac:dyDescent="0.25"/>
    <row r="974" s="40" customFormat="1" ht="15.75" customHeight="1" x14ac:dyDescent="0.25"/>
    <row r="975" s="40" customFormat="1" ht="15.75" customHeight="1" x14ac:dyDescent="0.25"/>
    <row r="976" s="40" customFormat="1" ht="15.75" customHeight="1" x14ac:dyDescent="0.25"/>
    <row r="977" s="40" customFormat="1" ht="15.75" customHeight="1" x14ac:dyDescent="0.25"/>
    <row r="978" s="40" customFormat="1" ht="15.75" customHeight="1" x14ac:dyDescent="0.25"/>
    <row r="979" s="40" customFormat="1" ht="15.75" customHeight="1" x14ac:dyDescent="0.25"/>
    <row r="980" s="40" customFormat="1" ht="15.75" customHeight="1" x14ac:dyDescent="0.25"/>
    <row r="981" s="40" customFormat="1" ht="15.75" customHeight="1" x14ac:dyDescent="0.25"/>
    <row r="982" s="40" customFormat="1" ht="15.75" customHeight="1" x14ac:dyDescent="0.25"/>
    <row r="983" s="40" customFormat="1" ht="15.75" customHeight="1" x14ac:dyDescent="0.25"/>
    <row r="984" s="40" customFormat="1" ht="15.75" customHeight="1" x14ac:dyDescent="0.25"/>
    <row r="985" s="40" customFormat="1" ht="15.75" customHeight="1" x14ac:dyDescent="0.25"/>
  </sheetData>
  <pageMargins left="0.7" right="0.7" top="0.75" bottom="0.75" header="0" footer="0"/>
  <pageSetup paperSize="9" scale="7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4.9989318521683403E-2"/>
    <pageSetUpPr fitToPage="1"/>
  </sheetPr>
  <dimension ref="A1:EV971"/>
  <sheetViews>
    <sheetView showGridLines="0" workbookViewId="0"/>
  </sheetViews>
  <sheetFormatPr defaultColWidth="3" defaultRowHeight="15" customHeight="1" x14ac:dyDescent="0.25"/>
  <cols>
    <col min="1" max="1" width="31" style="206" customWidth="1"/>
    <col min="2" max="2" width="14" style="206" customWidth="1"/>
    <col min="3" max="101" width="3" style="206" bestFit="1" customWidth="1"/>
    <col min="102" max="152" width="4" style="206" bestFit="1" customWidth="1"/>
    <col min="153" max="16384" width="3" style="206"/>
  </cols>
  <sheetData>
    <row r="1" spans="1:152" s="203" customFormat="1" ht="12" customHeight="1" x14ac:dyDescent="0.3">
      <c r="A1" s="853"/>
      <c r="B1" s="853"/>
      <c r="C1" s="853"/>
      <c r="D1" s="853"/>
      <c r="I1" s="804"/>
      <c r="EV1" s="867" t="s">
        <v>675</v>
      </c>
    </row>
    <row r="2" spans="1:152" s="806" customFormat="1" ht="12" customHeight="1" x14ac:dyDescent="0.25">
      <c r="A2" s="266" t="s">
        <v>169</v>
      </c>
      <c r="B2" s="290"/>
      <c r="C2" s="291"/>
      <c r="D2" s="291"/>
    </row>
    <row r="3" spans="1:152" s="806" customFormat="1" ht="12" customHeight="1" x14ac:dyDescent="0.25">
      <c r="A3" s="266" t="s">
        <v>170</v>
      </c>
      <c r="B3" s="290"/>
      <c r="C3" s="291"/>
      <c r="D3" s="291"/>
    </row>
    <row r="4" spans="1:152" ht="12" customHeight="1" x14ac:dyDescent="0.25">
      <c r="A4" s="854" t="s">
        <v>676</v>
      </c>
      <c r="B4" s="855"/>
      <c r="C4" s="856"/>
      <c r="D4" s="856"/>
      <c r="E4" s="808"/>
      <c r="F4" s="809"/>
      <c r="G4" s="808"/>
      <c r="H4" s="808"/>
      <c r="I4" s="808"/>
      <c r="J4" s="808"/>
      <c r="K4" s="808"/>
      <c r="L4" s="810"/>
      <c r="M4" s="810"/>
      <c r="N4" s="810"/>
      <c r="O4" s="810"/>
      <c r="P4" s="810"/>
      <c r="Q4" s="810"/>
    </row>
    <row r="5" spans="1:152" s="210" customFormat="1" ht="12" customHeight="1" x14ac:dyDescent="0.2">
      <c r="A5" s="7" t="s">
        <v>2</v>
      </c>
      <c r="B5" s="7"/>
      <c r="C5" s="24"/>
      <c r="D5" s="7"/>
      <c r="F5" s="203"/>
    </row>
    <row r="6" spans="1:152" ht="12" customHeight="1" x14ac:dyDescent="0.25">
      <c r="A6" s="868"/>
      <c r="B6" s="868"/>
      <c r="C6" s="868"/>
      <c r="D6" s="868"/>
      <c r="E6" s="810"/>
      <c r="F6" s="809"/>
      <c r="G6" s="810"/>
      <c r="H6" s="810"/>
      <c r="I6" s="810"/>
      <c r="J6" s="810"/>
      <c r="K6" s="810"/>
      <c r="L6" s="810"/>
      <c r="M6" s="810"/>
      <c r="N6" s="810"/>
      <c r="O6" s="810"/>
      <c r="P6" s="810"/>
      <c r="Q6" s="810"/>
    </row>
    <row r="7" spans="1:152" s="870" customFormat="1" ht="36.75" customHeight="1" x14ac:dyDescent="0.2">
      <c r="A7" s="857" t="s">
        <v>677</v>
      </c>
      <c r="B7" s="857" t="s">
        <v>678</v>
      </c>
      <c r="C7" s="857">
        <v>1</v>
      </c>
      <c r="D7" s="857">
        <v>2</v>
      </c>
      <c r="E7" s="857">
        <v>3</v>
      </c>
      <c r="F7" s="857">
        <v>4</v>
      </c>
      <c r="G7" s="857">
        <v>5</v>
      </c>
      <c r="H7" s="857">
        <v>6</v>
      </c>
      <c r="I7" s="857">
        <v>7</v>
      </c>
      <c r="J7" s="857">
        <v>8</v>
      </c>
      <c r="K7" s="857">
        <v>9</v>
      </c>
      <c r="L7" s="857">
        <v>10</v>
      </c>
      <c r="M7" s="857">
        <v>11</v>
      </c>
      <c r="N7" s="857">
        <v>12</v>
      </c>
      <c r="O7" s="857">
        <v>13</v>
      </c>
      <c r="P7" s="857">
        <v>14</v>
      </c>
      <c r="Q7" s="857">
        <v>15</v>
      </c>
      <c r="R7" s="857">
        <v>16</v>
      </c>
      <c r="S7" s="857">
        <v>17</v>
      </c>
      <c r="T7" s="857">
        <v>18</v>
      </c>
      <c r="U7" s="857">
        <v>19</v>
      </c>
      <c r="V7" s="857">
        <v>20</v>
      </c>
      <c r="W7" s="857">
        <v>21</v>
      </c>
      <c r="X7" s="857">
        <v>22</v>
      </c>
      <c r="Y7" s="857">
        <v>23</v>
      </c>
      <c r="Z7" s="857">
        <v>24</v>
      </c>
      <c r="AA7" s="857">
        <v>25</v>
      </c>
      <c r="AB7" s="857">
        <v>26</v>
      </c>
      <c r="AC7" s="857">
        <v>27</v>
      </c>
      <c r="AD7" s="857">
        <v>28</v>
      </c>
      <c r="AE7" s="857">
        <v>29</v>
      </c>
      <c r="AF7" s="857">
        <v>30</v>
      </c>
      <c r="AG7" s="857">
        <v>31</v>
      </c>
      <c r="AH7" s="857">
        <v>32</v>
      </c>
      <c r="AI7" s="857">
        <v>33</v>
      </c>
      <c r="AJ7" s="857">
        <v>34</v>
      </c>
      <c r="AK7" s="857">
        <v>35</v>
      </c>
      <c r="AL7" s="857">
        <v>36</v>
      </c>
      <c r="AM7" s="857">
        <v>37</v>
      </c>
      <c r="AN7" s="857">
        <v>38</v>
      </c>
      <c r="AO7" s="857">
        <v>39</v>
      </c>
      <c r="AP7" s="857">
        <v>40</v>
      </c>
      <c r="AQ7" s="857">
        <v>41</v>
      </c>
      <c r="AR7" s="857">
        <v>42</v>
      </c>
      <c r="AS7" s="857">
        <v>43</v>
      </c>
      <c r="AT7" s="857">
        <v>44</v>
      </c>
      <c r="AU7" s="857">
        <v>45</v>
      </c>
      <c r="AV7" s="857">
        <v>46</v>
      </c>
      <c r="AW7" s="857">
        <v>47</v>
      </c>
      <c r="AX7" s="857">
        <v>48</v>
      </c>
      <c r="AY7" s="857">
        <v>49</v>
      </c>
      <c r="AZ7" s="857">
        <v>50</v>
      </c>
      <c r="BA7" s="857">
        <v>51</v>
      </c>
      <c r="BB7" s="857">
        <v>52</v>
      </c>
      <c r="BC7" s="857">
        <v>53</v>
      </c>
      <c r="BD7" s="857">
        <v>54</v>
      </c>
      <c r="BE7" s="857">
        <v>55</v>
      </c>
      <c r="BF7" s="857">
        <v>56</v>
      </c>
      <c r="BG7" s="857">
        <v>57</v>
      </c>
      <c r="BH7" s="857">
        <v>58</v>
      </c>
      <c r="BI7" s="857">
        <v>59</v>
      </c>
      <c r="BJ7" s="857">
        <v>60</v>
      </c>
      <c r="BK7" s="857">
        <v>61</v>
      </c>
      <c r="BL7" s="857">
        <v>62</v>
      </c>
      <c r="BM7" s="857">
        <v>63</v>
      </c>
      <c r="BN7" s="857">
        <v>64</v>
      </c>
      <c r="BO7" s="857">
        <v>65</v>
      </c>
      <c r="BP7" s="857">
        <v>66</v>
      </c>
      <c r="BQ7" s="857">
        <v>67</v>
      </c>
      <c r="BR7" s="857">
        <v>68</v>
      </c>
      <c r="BS7" s="857">
        <v>69</v>
      </c>
      <c r="BT7" s="857">
        <v>70</v>
      </c>
      <c r="BU7" s="857">
        <v>71</v>
      </c>
      <c r="BV7" s="857">
        <v>72</v>
      </c>
      <c r="BW7" s="857">
        <v>73</v>
      </c>
      <c r="BX7" s="857">
        <v>74</v>
      </c>
      <c r="BY7" s="857">
        <v>75</v>
      </c>
      <c r="BZ7" s="857">
        <v>76</v>
      </c>
      <c r="CA7" s="857">
        <v>77</v>
      </c>
      <c r="CB7" s="857">
        <v>78</v>
      </c>
      <c r="CC7" s="857">
        <v>79</v>
      </c>
      <c r="CD7" s="857">
        <v>80</v>
      </c>
      <c r="CE7" s="857">
        <v>81</v>
      </c>
      <c r="CF7" s="857">
        <v>82</v>
      </c>
      <c r="CG7" s="857">
        <v>83</v>
      </c>
      <c r="CH7" s="857">
        <v>84</v>
      </c>
      <c r="CI7" s="857">
        <v>85</v>
      </c>
      <c r="CJ7" s="857">
        <v>86</v>
      </c>
      <c r="CK7" s="857">
        <v>87</v>
      </c>
      <c r="CL7" s="857">
        <v>88</v>
      </c>
      <c r="CM7" s="857">
        <v>89</v>
      </c>
      <c r="CN7" s="857">
        <v>90</v>
      </c>
      <c r="CO7" s="857">
        <v>91</v>
      </c>
      <c r="CP7" s="857">
        <v>92</v>
      </c>
      <c r="CQ7" s="857">
        <v>93</v>
      </c>
      <c r="CR7" s="857">
        <v>94</v>
      </c>
      <c r="CS7" s="857">
        <v>95</v>
      </c>
      <c r="CT7" s="857">
        <v>96</v>
      </c>
      <c r="CU7" s="857">
        <v>97</v>
      </c>
      <c r="CV7" s="857">
        <v>98</v>
      </c>
      <c r="CW7" s="857">
        <v>99</v>
      </c>
      <c r="CX7" s="857">
        <v>100</v>
      </c>
      <c r="CY7" s="857">
        <v>101</v>
      </c>
      <c r="CZ7" s="857">
        <v>102</v>
      </c>
      <c r="DA7" s="857">
        <v>103</v>
      </c>
      <c r="DB7" s="857">
        <v>104</v>
      </c>
      <c r="DC7" s="857">
        <v>105</v>
      </c>
      <c r="DD7" s="857">
        <v>106</v>
      </c>
      <c r="DE7" s="857">
        <v>107</v>
      </c>
      <c r="DF7" s="857">
        <v>108</v>
      </c>
      <c r="DG7" s="857">
        <v>109</v>
      </c>
      <c r="DH7" s="857">
        <v>110</v>
      </c>
      <c r="DI7" s="857">
        <v>111</v>
      </c>
      <c r="DJ7" s="857">
        <v>112</v>
      </c>
      <c r="DK7" s="857">
        <v>113</v>
      </c>
      <c r="DL7" s="857">
        <v>114</v>
      </c>
      <c r="DM7" s="857">
        <v>115</v>
      </c>
      <c r="DN7" s="857">
        <v>116</v>
      </c>
      <c r="DO7" s="857">
        <v>117</v>
      </c>
      <c r="DP7" s="857">
        <v>118</v>
      </c>
      <c r="DQ7" s="857">
        <v>119</v>
      </c>
      <c r="DR7" s="857">
        <v>120</v>
      </c>
      <c r="DS7" s="857">
        <v>121</v>
      </c>
      <c r="DT7" s="857">
        <v>122</v>
      </c>
      <c r="DU7" s="857">
        <v>123</v>
      </c>
      <c r="DV7" s="857">
        <v>124</v>
      </c>
      <c r="DW7" s="857">
        <v>125</v>
      </c>
      <c r="DX7" s="857">
        <v>126</v>
      </c>
      <c r="DY7" s="857">
        <v>127</v>
      </c>
      <c r="DZ7" s="857">
        <v>128</v>
      </c>
      <c r="EA7" s="857">
        <v>129</v>
      </c>
      <c r="EB7" s="857">
        <v>130</v>
      </c>
      <c r="EC7" s="857">
        <v>131</v>
      </c>
      <c r="ED7" s="857">
        <v>132</v>
      </c>
      <c r="EE7" s="857">
        <v>133</v>
      </c>
      <c r="EF7" s="857">
        <v>134</v>
      </c>
      <c r="EG7" s="857">
        <v>135</v>
      </c>
      <c r="EH7" s="857">
        <v>136</v>
      </c>
      <c r="EI7" s="857">
        <v>137</v>
      </c>
      <c r="EJ7" s="857">
        <v>138</v>
      </c>
      <c r="EK7" s="857">
        <v>139</v>
      </c>
      <c r="EL7" s="857">
        <v>140</v>
      </c>
      <c r="EM7" s="857">
        <v>141</v>
      </c>
      <c r="EN7" s="857">
        <v>142</v>
      </c>
      <c r="EO7" s="857">
        <v>143</v>
      </c>
      <c r="EP7" s="857">
        <v>144</v>
      </c>
      <c r="EQ7" s="857">
        <v>145</v>
      </c>
      <c r="ER7" s="857">
        <v>146</v>
      </c>
      <c r="ES7" s="857">
        <v>147</v>
      </c>
      <c r="ET7" s="857">
        <v>148</v>
      </c>
      <c r="EU7" s="857">
        <v>149</v>
      </c>
      <c r="EV7" s="869">
        <v>150</v>
      </c>
    </row>
    <row r="8" spans="1:152" s="865" customFormat="1" ht="21.75" customHeight="1" x14ac:dyDescent="0.25">
      <c r="A8" s="860"/>
      <c r="B8" s="860"/>
      <c r="C8" s="861"/>
      <c r="D8" s="862"/>
      <c r="E8" s="862"/>
      <c r="F8" s="862"/>
      <c r="G8" s="862"/>
      <c r="H8" s="862"/>
      <c r="I8" s="862"/>
      <c r="J8" s="862"/>
      <c r="K8" s="863"/>
      <c r="L8" s="862"/>
      <c r="M8" s="862"/>
      <c r="N8" s="862"/>
      <c r="O8" s="862"/>
      <c r="P8" s="862"/>
      <c r="Q8" s="862"/>
      <c r="R8" s="863"/>
      <c r="S8" s="864"/>
      <c r="T8" s="864"/>
      <c r="U8" s="864"/>
      <c r="V8" s="864"/>
      <c r="W8" s="864"/>
      <c r="X8" s="864"/>
      <c r="Y8" s="864"/>
      <c r="Z8" s="864"/>
      <c r="AA8" s="864"/>
      <c r="AB8" s="864"/>
      <c r="AC8" s="864"/>
      <c r="AD8" s="864"/>
      <c r="AE8" s="864"/>
      <c r="AF8" s="864"/>
      <c r="AG8" s="864"/>
      <c r="AH8" s="864"/>
      <c r="AI8" s="864"/>
      <c r="AJ8" s="864"/>
      <c r="AK8" s="864"/>
      <c r="AL8" s="864"/>
      <c r="AM8" s="864"/>
      <c r="AN8" s="864"/>
      <c r="AO8" s="864"/>
      <c r="AP8" s="864"/>
      <c r="AQ8" s="864"/>
      <c r="AR8" s="864"/>
      <c r="AS8" s="864"/>
      <c r="AT8" s="864"/>
      <c r="AU8" s="864"/>
      <c r="AV8" s="864"/>
      <c r="AW8" s="864"/>
      <c r="AX8" s="864"/>
      <c r="AY8" s="864"/>
      <c r="AZ8" s="864"/>
      <c r="BA8" s="864"/>
      <c r="BB8" s="864"/>
      <c r="BC8" s="864"/>
      <c r="BD8" s="864"/>
      <c r="BE8" s="864"/>
      <c r="BF8" s="864"/>
      <c r="BG8" s="864"/>
      <c r="BH8" s="864"/>
      <c r="BI8" s="864"/>
      <c r="BJ8" s="864"/>
      <c r="BK8" s="864"/>
      <c r="BL8" s="864"/>
      <c r="BM8" s="864"/>
      <c r="BN8" s="864"/>
      <c r="BO8" s="864"/>
      <c r="BP8" s="864"/>
      <c r="BQ8" s="864"/>
      <c r="BR8" s="864"/>
      <c r="BS8" s="864"/>
      <c r="BT8" s="864"/>
      <c r="BU8" s="864"/>
      <c r="BV8" s="864"/>
      <c r="BW8" s="864"/>
      <c r="BX8" s="864"/>
      <c r="BY8" s="864"/>
      <c r="BZ8" s="864"/>
      <c r="CA8" s="864"/>
      <c r="CB8" s="864"/>
      <c r="CC8" s="864"/>
      <c r="CD8" s="864"/>
      <c r="CE8" s="864"/>
      <c r="CF8" s="864"/>
      <c r="CG8" s="864"/>
      <c r="CH8" s="864"/>
      <c r="CI8" s="864"/>
      <c r="CJ8" s="864"/>
      <c r="CK8" s="864"/>
      <c r="CL8" s="864"/>
      <c r="CM8" s="864"/>
      <c r="CN8" s="864"/>
      <c r="CO8" s="864"/>
      <c r="CP8" s="864"/>
      <c r="CQ8" s="864"/>
      <c r="CR8" s="864"/>
      <c r="CS8" s="864"/>
      <c r="CT8" s="864"/>
      <c r="CU8" s="864"/>
      <c r="CV8" s="864"/>
      <c r="CW8" s="864"/>
      <c r="CX8" s="864"/>
      <c r="CY8" s="864"/>
      <c r="CZ8" s="864"/>
      <c r="DA8" s="864"/>
      <c r="DB8" s="864"/>
      <c r="DC8" s="864"/>
      <c r="DD8" s="864"/>
      <c r="DE8" s="864"/>
      <c r="DF8" s="864"/>
      <c r="DG8" s="864"/>
      <c r="DH8" s="864"/>
      <c r="DI8" s="864"/>
      <c r="DJ8" s="864"/>
      <c r="DK8" s="864"/>
      <c r="DL8" s="864"/>
      <c r="DM8" s="864"/>
      <c r="DN8" s="864"/>
      <c r="DO8" s="864"/>
      <c r="DP8" s="864"/>
      <c r="DQ8" s="864"/>
      <c r="DR8" s="864"/>
      <c r="DS8" s="864"/>
      <c r="DT8" s="864"/>
      <c r="DU8" s="864"/>
      <c r="DV8" s="864"/>
      <c r="DW8" s="864"/>
      <c r="DX8" s="864"/>
      <c r="DY8" s="864"/>
      <c r="DZ8" s="864"/>
      <c r="EA8" s="864"/>
      <c r="EB8" s="864"/>
      <c r="EC8" s="864"/>
      <c r="ED8" s="864"/>
      <c r="EE8" s="864"/>
      <c r="EF8" s="864"/>
      <c r="EG8" s="864"/>
      <c r="EH8" s="864"/>
      <c r="EI8" s="864"/>
      <c r="EJ8" s="864"/>
      <c r="EK8" s="864"/>
      <c r="EL8" s="864"/>
      <c r="EM8" s="864"/>
      <c r="EN8" s="864"/>
      <c r="EO8" s="864"/>
      <c r="EP8" s="864"/>
      <c r="EQ8" s="864"/>
      <c r="ER8" s="864"/>
      <c r="ES8" s="864"/>
      <c r="ET8" s="864"/>
      <c r="EU8" s="864"/>
      <c r="EV8" s="864"/>
    </row>
    <row r="9" spans="1:152" ht="12" customHeight="1" x14ac:dyDescent="0.25">
      <c r="A9" s="707"/>
    </row>
    <row r="10" spans="1:152" ht="12" customHeight="1" x14ac:dyDescent="0.25">
      <c r="A10" s="196"/>
    </row>
    <row r="11" spans="1:152" ht="12" customHeight="1" x14ac:dyDescent="0.25">
      <c r="A11" s="196" t="s">
        <v>154</v>
      </c>
      <c r="C11" s="820"/>
      <c r="D11" s="820"/>
      <c r="E11" s="820"/>
      <c r="F11" s="820"/>
      <c r="G11" s="820"/>
      <c r="I11" s="820"/>
      <c r="J11" s="820"/>
      <c r="K11" s="820"/>
      <c r="L11" s="866"/>
      <c r="M11" s="866"/>
      <c r="N11" s="866"/>
      <c r="O11" s="866"/>
      <c r="P11" s="866"/>
      <c r="Q11" s="866"/>
      <c r="R11" s="866"/>
      <c r="S11" s="866"/>
      <c r="T11" s="866"/>
      <c r="U11" s="866"/>
      <c r="V11" s="866"/>
      <c r="W11" s="866"/>
      <c r="X11" s="866"/>
      <c r="Y11" s="866"/>
    </row>
    <row r="12" spans="1:152" ht="12" customHeight="1" x14ac:dyDescent="0.25">
      <c r="A12" s="196"/>
      <c r="B12" s="866"/>
      <c r="C12" s="866"/>
      <c r="D12" s="866"/>
      <c r="E12" s="866"/>
      <c r="F12" s="866"/>
      <c r="G12" s="866"/>
      <c r="H12" s="866"/>
      <c r="I12" s="866"/>
      <c r="J12" s="866"/>
      <c r="K12" s="866"/>
      <c r="L12" s="866"/>
      <c r="M12" s="866"/>
      <c r="N12" s="866"/>
      <c r="O12" s="866"/>
      <c r="P12" s="866"/>
      <c r="Q12" s="866"/>
      <c r="R12" s="866"/>
      <c r="S12" s="866"/>
      <c r="T12" s="866"/>
      <c r="U12" s="866"/>
      <c r="V12" s="866"/>
      <c r="W12" s="866"/>
      <c r="X12" s="866"/>
      <c r="Y12" s="866"/>
    </row>
    <row r="13" spans="1:152" ht="12" customHeight="1" x14ac:dyDescent="0.25">
      <c r="A13" s="196" t="s">
        <v>155</v>
      </c>
      <c r="B13" s="866"/>
      <c r="C13" s="866"/>
      <c r="D13" s="866"/>
      <c r="E13" s="866"/>
      <c r="F13" s="866"/>
      <c r="G13" s="866"/>
      <c r="H13" s="866"/>
      <c r="I13" s="866"/>
      <c r="J13" s="866"/>
      <c r="K13" s="866"/>
      <c r="L13" s="866"/>
      <c r="M13" s="866"/>
      <c r="N13" s="866"/>
      <c r="O13" s="866"/>
      <c r="P13" s="866"/>
      <c r="Q13" s="866"/>
      <c r="R13" s="866"/>
      <c r="S13" s="866"/>
      <c r="T13" s="866"/>
      <c r="U13" s="866"/>
      <c r="V13" s="866"/>
      <c r="W13" s="866"/>
      <c r="X13" s="866"/>
      <c r="Y13" s="866"/>
    </row>
    <row r="14" spans="1:152" ht="12" customHeight="1" x14ac:dyDescent="0.25">
      <c r="A14" s="196" t="s">
        <v>156</v>
      </c>
      <c r="B14" s="866"/>
    </row>
    <row r="15" spans="1:152" ht="12" customHeight="1" x14ac:dyDescent="0.25">
      <c r="A15" s="196"/>
      <c r="B15" s="866"/>
    </row>
    <row r="16" spans="1:152" ht="12" customHeight="1" x14ac:dyDescent="0.25">
      <c r="A16" s="196" t="s">
        <v>157</v>
      </c>
    </row>
    <row r="17" spans="1:1" ht="12" customHeight="1" x14ac:dyDescent="0.25">
      <c r="A17" s="196" t="s">
        <v>156</v>
      </c>
    </row>
    <row r="18" spans="1:1" ht="13.5" customHeight="1" x14ac:dyDescent="0.25">
      <c r="A18" s="203"/>
    </row>
    <row r="19" spans="1:1" ht="13.5" customHeight="1" x14ac:dyDescent="0.25"/>
    <row r="20" spans="1:1" ht="13.5" customHeight="1" x14ac:dyDescent="0.25"/>
    <row r="21" spans="1:1" ht="13.5" customHeight="1" x14ac:dyDescent="0.25"/>
    <row r="22" spans="1:1" ht="13.5" customHeight="1" x14ac:dyDescent="0.25"/>
    <row r="23" spans="1:1" ht="13.5" customHeight="1" x14ac:dyDescent="0.25"/>
    <row r="24" spans="1:1" ht="13.5" customHeight="1" x14ac:dyDescent="0.25"/>
    <row r="25" spans="1:1" ht="13.5" customHeight="1" x14ac:dyDescent="0.25"/>
    <row r="26" spans="1:1" ht="13.5" customHeight="1" x14ac:dyDescent="0.25"/>
    <row r="27" spans="1:1" ht="13.5" customHeight="1" x14ac:dyDescent="0.25"/>
    <row r="28" spans="1:1" ht="13.5" customHeight="1" x14ac:dyDescent="0.25"/>
    <row r="29" spans="1:1" ht="13.5" customHeight="1" x14ac:dyDescent="0.25"/>
    <row r="30" spans="1:1" ht="13.5" customHeight="1" x14ac:dyDescent="0.25"/>
    <row r="31" spans="1:1" ht="13.5" customHeight="1" x14ac:dyDescent="0.25"/>
    <row r="32" spans="1:1" ht="13.5" customHeight="1" x14ac:dyDescent="0.25"/>
    <row r="33" s="206" customFormat="1" ht="13.5" customHeight="1" x14ac:dyDescent="0.25"/>
    <row r="34" s="206" customFormat="1" ht="13.5" customHeight="1" x14ac:dyDescent="0.25"/>
    <row r="35" s="206" customFormat="1" ht="13.5" customHeight="1" x14ac:dyDescent="0.25"/>
    <row r="36" s="206" customFormat="1" ht="13.5" customHeight="1" x14ac:dyDescent="0.25"/>
    <row r="37" s="206" customFormat="1" ht="13.5" customHeight="1" x14ac:dyDescent="0.25"/>
    <row r="38" s="206" customFormat="1" ht="13.5" customHeight="1" x14ac:dyDescent="0.25"/>
    <row r="39" s="206" customFormat="1" ht="13.5" customHeight="1" x14ac:dyDescent="0.25"/>
    <row r="40" s="206" customFormat="1" ht="13.5" customHeight="1" x14ac:dyDescent="0.25"/>
    <row r="41" s="206" customFormat="1" ht="13.5" customHeight="1" x14ac:dyDescent="0.25"/>
    <row r="42" s="206" customFormat="1" ht="13.5" customHeight="1" x14ac:dyDescent="0.25"/>
    <row r="43" s="206" customFormat="1" ht="13.5" customHeight="1" x14ac:dyDescent="0.25"/>
    <row r="44" s="206" customFormat="1" ht="13.5" customHeight="1" x14ac:dyDescent="0.25"/>
    <row r="45" s="206" customFormat="1" ht="13.5" customHeight="1" x14ac:dyDescent="0.25"/>
    <row r="46" s="206" customFormat="1" ht="13.5" customHeight="1" x14ac:dyDescent="0.25"/>
    <row r="47" s="206" customFormat="1" ht="13.5" customHeight="1" x14ac:dyDescent="0.25"/>
    <row r="48" s="206" customFormat="1" ht="13.5" customHeight="1" x14ac:dyDescent="0.25"/>
    <row r="49" spans="4:17" ht="13.5" customHeight="1" x14ac:dyDescent="0.25"/>
    <row r="50" spans="4:17" ht="13.5" customHeight="1" x14ac:dyDescent="0.25"/>
    <row r="51" spans="4:17" ht="13.5" customHeight="1" x14ac:dyDescent="0.25"/>
    <row r="52" spans="4:17" ht="13.5" customHeight="1" x14ac:dyDescent="0.25"/>
    <row r="53" spans="4:17" ht="13.5" customHeight="1" x14ac:dyDescent="0.25"/>
    <row r="54" spans="4:17" ht="13.5" customHeight="1" x14ac:dyDescent="0.25"/>
    <row r="55" spans="4:17" ht="13.5" customHeight="1" x14ac:dyDescent="0.25"/>
    <row r="56" spans="4:17" ht="13.5" customHeight="1" x14ac:dyDescent="0.25"/>
    <row r="57" spans="4:17" ht="13.5" customHeight="1" x14ac:dyDescent="0.25"/>
    <row r="58" spans="4:17" ht="13.5" customHeight="1" x14ac:dyDescent="0.25"/>
    <row r="59" spans="4:17" ht="13.5" customHeight="1" x14ac:dyDescent="0.25">
      <c r="D59" s="810"/>
      <c r="E59" s="810"/>
      <c r="F59" s="810"/>
      <c r="G59" s="810"/>
      <c r="H59" s="810"/>
      <c r="I59" s="810"/>
      <c r="J59" s="810"/>
      <c r="K59" s="810"/>
      <c r="L59" s="810"/>
      <c r="M59" s="810"/>
      <c r="N59" s="810"/>
      <c r="O59" s="810"/>
      <c r="P59" s="810"/>
      <c r="Q59" s="810"/>
    </row>
    <row r="60" spans="4:17" ht="13.5" customHeight="1" x14ac:dyDescent="0.25">
      <c r="D60" s="810"/>
      <c r="E60" s="810"/>
      <c r="F60" s="810"/>
      <c r="G60" s="810"/>
      <c r="H60" s="810"/>
      <c r="I60" s="810"/>
      <c r="J60" s="810"/>
      <c r="K60" s="810"/>
      <c r="L60" s="810"/>
      <c r="M60" s="810"/>
      <c r="N60" s="810"/>
      <c r="O60" s="810"/>
      <c r="P60" s="810"/>
      <c r="Q60" s="810"/>
    </row>
    <row r="61" spans="4:17" ht="13.5" customHeight="1" x14ac:dyDescent="0.25">
      <c r="D61" s="810"/>
      <c r="E61" s="810"/>
      <c r="F61" s="810"/>
      <c r="G61" s="810"/>
      <c r="H61" s="810"/>
      <c r="I61" s="810"/>
      <c r="J61" s="810"/>
      <c r="K61" s="810"/>
      <c r="L61" s="810"/>
      <c r="M61" s="810"/>
      <c r="N61" s="810"/>
      <c r="O61" s="810"/>
      <c r="P61" s="810"/>
      <c r="Q61" s="810"/>
    </row>
    <row r="62" spans="4:17" ht="13.5" customHeight="1" x14ac:dyDescent="0.25">
      <c r="D62" s="810"/>
      <c r="E62" s="810"/>
      <c r="F62" s="810"/>
      <c r="G62" s="810"/>
      <c r="H62" s="810"/>
      <c r="I62" s="810"/>
      <c r="J62" s="810"/>
      <c r="K62" s="810"/>
      <c r="L62" s="810"/>
      <c r="M62" s="810"/>
      <c r="N62" s="810"/>
      <c r="O62" s="810"/>
      <c r="P62" s="810"/>
      <c r="Q62" s="810"/>
    </row>
    <row r="63" spans="4:17" ht="13.5" customHeight="1" x14ac:dyDescent="0.25">
      <c r="D63" s="810"/>
      <c r="E63" s="810"/>
      <c r="F63" s="810"/>
      <c r="G63" s="810"/>
      <c r="H63" s="810"/>
      <c r="I63" s="810"/>
      <c r="J63" s="810"/>
      <c r="K63" s="810"/>
      <c r="L63" s="810"/>
      <c r="M63" s="810"/>
      <c r="N63" s="810"/>
      <c r="O63" s="810"/>
      <c r="P63" s="810"/>
      <c r="Q63" s="810"/>
    </row>
    <row r="64" spans="4:17" ht="13.5" customHeight="1" x14ac:dyDescent="0.25">
      <c r="D64" s="810"/>
      <c r="E64" s="810"/>
      <c r="F64" s="810"/>
      <c r="G64" s="810"/>
      <c r="H64" s="810"/>
      <c r="I64" s="810"/>
      <c r="J64" s="810"/>
      <c r="K64" s="810"/>
      <c r="L64" s="810"/>
      <c r="M64" s="810"/>
      <c r="N64" s="810"/>
      <c r="O64" s="810"/>
      <c r="P64" s="810"/>
      <c r="Q64" s="810"/>
    </row>
    <row r="65" spans="4:17" ht="13.5" customHeight="1" x14ac:dyDescent="0.25">
      <c r="D65" s="810"/>
      <c r="E65" s="810"/>
      <c r="F65" s="810"/>
      <c r="G65" s="810"/>
      <c r="H65" s="810"/>
      <c r="I65" s="810"/>
      <c r="J65" s="810"/>
      <c r="K65" s="810"/>
      <c r="L65" s="810"/>
      <c r="M65" s="810"/>
      <c r="N65" s="810"/>
      <c r="O65" s="810"/>
      <c r="P65" s="810"/>
      <c r="Q65" s="810"/>
    </row>
    <row r="66" spans="4:17" ht="13.5" customHeight="1" x14ac:dyDescent="0.25">
      <c r="D66" s="810"/>
      <c r="E66" s="810"/>
      <c r="F66" s="810"/>
      <c r="G66" s="810"/>
      <c r="H66" s="810"/>
      <c r="I66" s="810"/>
      <c r="J66" s="810"/>
      <c r="K66" s="810"/>
      <c r="L66" s="810"/>
      <c r="M66" s="810"/>
      <c r="N66" s="810"/>
      <c r="O66" s="810"/>
      <c r="P66" s="810"/>
      <c r="Q66" s="810"/>
    </row>
    <row r="67" spans="4:17" ht="13.5" customHeight="1" x14ac:dyDescent="0.25">
      <c r="D67" s="810"/>
      <c r="E67" s="810"/>
      <c r="F67" s="810"/>
      <c r="G67" s="810"/>
      <c r="H67" s="810"/>
      <c r="I67" s="810"/>
      <c r="J67" s="810"/>
      <c r="K67" s="810"/>
      <c r="L67" s="810"/>
      <c r="M67" s="810"/>
      <c r="N67" s="810"/>
      <c r="O67" s="810"/>
      <c r="P67" s="810"/>
      <c r="Q67" s="810"/>
    </row>
    <row r="68" spans="4:17" ht="13.5" customHeight="1" x14ac:dyDescent="0.25">
      <c r="D68" s="810"/>
      <c r="E68" s="810"/>
      <c r="F68" s="810"/>
      <c r="G68" s="810"/>
      <c r="H68" s="810"/>
      <c r="I68" s="810"/>
      <c r="J68" s="810"/>
      <c r="K68" s="810"/>
      <c r="L68" s="810"/>
      <c r="M68" s="810"/>
      <c r="N68" s="810"/>
      <c r="O68" s="810"/>
      <c r="P68" s="810"/>
      <c r="Q68" s="810"/>
    </row>
    <row r="69" spans="4:17" ht="13.5" customHeight="1" x14ac:dyDescent="0.25">
      <c r="D69" s="810"/>
      <c r="E69" s="810"/>
      <c r="F69" s="810"/>
      <c r="G69" s="810"/>
      <c r="H69" s="810"/>
      <c r="I69" s="810"/>
      <c r="J69" s="810"/>
      <c r="K69" s="810"/>
      <c r="L69" s="810"/>
      <c r="M69" s="810"/>
      <c r="N69" s="810"/>
      <c r="O69" s="810"/>
      <c r="P69" s="810"/>
      <c r="Q69" s="810"/>
    </row>
    <row r="70" spans="4:17" ht="13.5" customHeight="1" x14ac:dyDescent="0.25">
      <c r="D70" s="810"/>
      <c r="E70" s="810"/>
      <c r="F70" s="810"/>
      <c r="G70" s="810"/>
      <c r="H70" s="810"/>
      <c r="I70" s="810"/>
      <c r="J70" s="810"/>
      <c r="K70" s="810"/>
      <c r="L70" s="810"/>
      <c r="M70" s="810"/>
      <c r="N70" s="810"/>
      <c r="O70" s="810"/>
      <c r="P70" s="810"/>
      <c r="Q70" s="810"/>
    </row>
    <row r="71" spans="4:17" ht="13.5" customHeight="1" x14ac:dyDescent="0.25">
      <c r="D71" s="810"/>
      <c r="E71" s="810"/>
      <c r="F71" s="810"/>
      <c r="G71" s="810"/>
      <c r="H71" s="810"/>
      <c r="I71" s="810"/>
      <c r="J71" s="810"/>
      <c r="K71" s="810"/>
      <c r="L71" s="810"/>
      <c r="M71" s="810"/>
      <c r="N71" s="810"/>
      <c r="O71" s="810"/>
      <c r="P71" s="810"/>
      <c r="Q71" s="810"/>
    </row>
    <row r="72" spans="4:17" ht="13.5" customHeight="1" x14ac:dyDescent="0.25">
      <c r="D72" s="810"/>
      <c r="E72" s="810"/>
      <c r="F72" s="810"/>
      <c r="G72" s="810"/>
      <c r="H72" s="810"/>
      <c r="I72" s="810"/>
      <c r="J72" s="810"/>
      <c r="K72" s="810"/>
      <c r="L72" s="810"/>
      <c r="M72" s="810"/>
      <c r="N72" s="810"/>
      <c r="O72" s="810"/>
      <c r="P72" s="810"/>
      <c r="Q72" s="810"/>
    </row>
    <row r="73" spans="4:17" ht="13.5" customHeight="1" x14ac:dyDescent="0.25">
      <c r="D73" s="810"/>
      <c r="E73" s="810"/>
      <c r="F73" s="810"/>
      <c r="G73" s="810"/>
      <c r="H73" s="810"/>
      <c r="I73" s="810"/>
      <c r="J73" s="810"/>
      <c r="K73" s="810"/>
      <c r="L73" s="810"/>
      <c r="M73" s="810"/>
      <c r="N73" s="810"/>
      <c r="O73" s="810"/>
      <c r="P73" s="810"/>
      <c r="Q73" s="810"/>
    </row>
    <row r="74" spans="4:17" ht="13.5" customHeight="1" x14ac:dyDescent="0.25">
      <c r="D74" s="810"/>
      <c r="E74" s="810"/>
      <c r="F74" s="810"/>
      <c r="G74" s="810"/>
      <c r="H74" s="810"/>
      <c r="I74" s="810"/>
      <c r="J74" s="810"/>
      <c r="K74" s="810"/>
      <c r="L74" s="810"/>
      <c r="M74" s="810"/>
      <c r="N74" s="810"/>
      <c r="O74" s="810"/>
      <c r="P74" s="810"/>
      <c r="Q74" s="810"/>
    </row>
    <row r="75" spans="4:17" ht="13.5" customHeight="1" x14ac:dyDescent="0.25">
      <c r="D75" s="810"/>
      <c r="E75" s="810"/>
      <c r="F75" s="810"/>
      <c r="G75" s="810"/>
      <c r="H75" s="810"/>
      <c r="I75" s="810"/>
      <c r="J75" s="810"/>
      <c r="K75" s="810"/>
      <c r="L75" s="810"/>
      <c r="M75" s="810"/>
      <c r="N75" s="810"/>
      <c r="O75" s="810"/>
      <c r="P75" s="810"/>
      <c r="Q75" s="810"/>
    </row>
    <row r="76" spans="4:17" ht="13.5" customHeight="1" x14ac:dyDescent="0.25">
      <c r="D76" s="810"/>
      <c r="E76" s="810"/>
      <c r="F76" s="810"/>
      <c r="G76" s="810"/>
      <c r="H76" s="810"/>
      <c r="I76" s="810"/>
      <c r="J76" s="810"/>
      <c r="K76" s="810"/>
      <c r="L76" s="810"/>
      <c r="M76" s="810"/>
      <c r="N76" s="810"/>
      <c r="O76" s="810"/>
      <c r="P76" s="810"/>
      <c r="Q76" s="810"/>
    </row>
    <row r="77" spans="4:17" ht="13.5" customHeight="1" x14ac:dyDescent="0.25">
      <c r="D77" s="810"/>
      <c r="E77" s="810"/>
      <c r="F77" s="810"/>
      <c r="G77" s="810"/>
      <c r="H77" s="810"/>
      <c r="I77" s="810"/>
      <c r="J77" s="810"/>
      <c r="K77" s="810"/>
      <c r="L77" s="810"/>
      <c r="M77" s="810"/>
      <c r="N77" s="810"/>
      <c r="O77" s="810"/>
      <c r="P77" s="810"/>
      <c r="Q77" s="810"/>
    </row>
    <row r="78" spans="4:17" ht="13.5" customHeight="1" x14ac:dyDescent="0.25">
      <c r="D78" s="810"/>
      <c r="E78" s="810"/>
      <c r="F78" s="810"/>
      <c r="G78" s="810"/>
      <c r="H78" s="810"/>
      <c r="I78" s="810"/>
      <c r="J78" s="810"/>
      <c r="K78" s="810"/>
      <c r="L78" s="810"/>
      <c r="M78" s="810"/>
      <c r="N78" s="810"/>
      <c r="O78" s="810"/>
      <c r="P78" s="810"/>
      <c r="Q78" s="810"/>
    </row>
    <row r="79" spans="4:17" ht="13.5" customHeight="1" x14ac:dyDescent="0.25">
      <c r="D79" s="810"/>
      <c r="E79" s="810"/>
      <c r="F79" s="810"/>
      <c r="G79" s="810"/>
      <c r="H79" s="810"/>
      <c r="I79" s="810"/>
      <c r="J79" s="810"/>
      <c r="K79" s="810"/>
      <c r="L79" s="810"/>
      <c r="M79" s="810"/>
      <c r="N79" s="810"/>
      <c r="O79" s="810"/>
      <c r="P79" s="810"/>
      <c r="Q79" s="810"/>
    </row>
    <row r="80" spans="4:17" ht="13.5" customHeight="1" x14ac:dyDescent="0.25">
      <c r="D80" s="810"/>
      <c r="E80" s="810"/>
      <c r="F80" s="810"/>
      <c r="G80" s="810"/>
      <c r="H80" s="810"/>
      <c r="I80" s="810"/>
      <c r="J80" s="810"/>
      <c r="K80" s="810"/>
      <c r="L80" s="810"/>
      <c r="M80" s="810"/>
      <c r="N80" s="810"/>
      <c r="O80" s="810"/>
      <c r="P80" s="810"/>
      <c r="Q80" s="810"/>
    </row>
    <row r="81" spans="4:17" ht="13.5" customHeight="1" x14ac:dyDescent="0.25">
      <c r="D81" s="810"/>
      <c r="E81" s="810"/>
      <c r="F81" s="810"/>
      <c r="G81" s="810"/>
      <c r="H81" s="810"/>
      <c r="I81" s="810"/>
      <c r="J81" s="810"/>
      <c r="K81" s="810"/>
      <c r="L81" s="810"/>
      <c r="M81" s="810"/>
      <c r="N81" s="810"/>
      <c r="O81" s="810"/>
      <c r="P81" s="810"/>
      <c r="Q81" s="810"/>
    </row>
    <row r="82" spans="4:17" ht="13.5" customHeight="1" x14ac:dyDescent="0.25">
      <c r="D82" s="810"/>
      <c r="E82" s="810"/>
      <c r="F82" s="810"/>
      <c r="G82" s="810"/>
      <c r="H82" s="810"/>
      <c r="I82" s="810"/>
      <c r="J82" s="810"/>
      <c r="K82" s="810"/>
      <c r="L82" s="810"/>
      <c r="M82" s="810"/>
      <c r="N82" s="810"/>
      <c r="O82" s="810"/>
      <c r="P82" s="810"/>
      <c r="Q82" s="810"/>
    </row>
    <row r="83" spans="4:17" ht="13.5" customHeight="1" x14ac:dyDescent="0.25">
      <c r="D83" s="810"/>
      <c r="E83" s="810"/>
      <c r="F83" s="810"/>
      <c r="G83" s="810"/>
      <c r="H83" s="810"/>
      <c r="I83" s="810"/>
      <c r="J83" s="810"/>
      <c r="K83" s="810"/>
      <c r="L83" s="810"/>
      <c r="M83" s="810"/>
      <c r="N83" s="810"/>
      <c r="O83" s="810"/>
      <c r="P83" s="810"/>
      <c r="Q83" s="810"/>
    </row>
    <row r="84" spans="4:17" ht="13.5" customHeight="1" x14ac:dyDescent="0.25">
      <c r="D84" s="810"/>
      <c r="E84" s="810"/>
      <c r="F84" s="810"/>
      <c r="G84" s="810"/>
      <c r="H84" s="810"/>
      <c r="I84" s="810"/>
      <c r="J84" s="810"/>
      <c r="K84" s="810"/>
      <c r="L84" s="810"/>
      <c r="M84" s="810"/>
      <c r="N84" s="810"/>
      <c r="O84" s="810"/>
      <c r="P84" s="810"/>
      <c r="Q84" s="810"/>
    </row>
    <row r="85" spans="4:17" ht="13.5" customHeight="1" x14ac:dyDescent="0.25">
      <c r="D85" s="810"/>
      <c r="E85" s="810"/>
      <c r="F85" s="810"/>
      <c r="G85" s="810"/>
      <c r="H85" s="810"/>
      <c r="I85" s="810"/>
      <c r="J85" s="810"/>
      <c r="K85" s="810"/>
      <c r="L85" s="810"/>
      <c r="M85" s="810"/>
      <c r="N85" s="810"/>
      <c r="O85" s="810"/>
      <c r="P85" s="810"/>
      <c r="Q85" s="810"/>
    </row>
    <row r="86" spans="4:17" ht="13.5" customHeight="1" x14ac:dyDescent="0.25">
      <c r="D86" s="810"/>
      <c r="E86" s="810"/>
      <c r="F86" s="810"/>
      <c r="G86" s="810"/>
      <c r="H86" s="810"/>
      <c r="I86" s="810"/>
      <c r="J86" s="810"/>
      <c r="K86" s="810"/>
      <c r="L86" s="810"/>
      <c r="M86" s="810"/>
      <c r="N86" s="810"/>
      <c r="O86" s="810"/>
      <c r="P86" s="810"/>
      <c r="Q86" s="810"/>
    </row>
    <row r="87" spans="4:17" ht="13.5" customHeight="1" x14ac:dyDescent="0.25">
      <c r="D87" s="810"/>
      <c r="E87" s="810"/>
      <c r="F87" s="810"/>
      <c r="G87" s="810"/>
      <c r="H87" s="810"/>
      <c r="I87" s="810"/>
      <c r="J87" s="810"/>
      <c r="K87" s="810"/>
      <c r="L87" s="810"/>
      <c r="M87" s="810"/>
      <c r="N87" s="810"/>
      <c r="O87" s="810"/>
      <c r="P87" s="810"/>
      <c r="Q87" s="810"/>
    </row>
    <row r="88" spans="4:17" ht="13.5" customHeight="1" x14ac:dyDescent="0.25">
      <c r="D88" s="810"/>
      <c r="E88" s="810"/>
      <c r="F88" s="810"/>
      <c r="G88" s="810"/>
      <c r="H88" s="810"/>
      <c r="I88" s="810"/>
      <c r="J88" s="810"/>
      <c r="K88" s="810"/>
      <c r="L88" s="810"/>
      <c r="M88" s="810"/>
      <c r="N88" s="810"/>
      <c r="O88" s="810"/>
      <c r="P88" s="810"/>
      <c r="Q88" s="810"/>
    </row>
    <row r="89" spans="4:17" ht="13.5" customHeight="1" x14ac:dyDescent="0.25">
      <c r="D89" s="810"/>
      <c r="E89" s="810"/>
      <c r="F89" s="810"/>
      <c r="G89" s="810"/>
      <c r="H89" s="810"/>
      <c r="I89" s="810"/>
      <c r="J89" s="810"/>
      <c r="K89" s="810"/>
      <c r="L89" s="810"/>
      <c r="M89" s="810"/>
      <c r="N89" s="810"/>
      <c r="O89" s="810"/>
      <c r="P89" s="810"/>
      <c r="Q89" s="810"/>
    </row>
    <row r="90" spans="4:17" ht="13.5" customHeight="1" x14ac:dyDescent="0.25">
      <c r="D90" s="810"/>
      <c r="E90" s="810"/>
      <c r="F90" s="810"/>
      <c r="G90" s="810"/>
      <c r="H90" s="810"/>
      <c r="I90" s="810"/>
      <c r="J90" s="810"/>
      <c r="K90" s="810"/>
      <c r="L90" s="810"/>
      <c r="M90" s="810"/>
      <c r="N90" s="810"/>
      <c r="O90" s="810"/>
      <c r="P90" s="810"/>
      <c r="Q90" s="810"/>
    </row>
    <row r="91" spans="4:17" ht="13.5" customHeight="1" x14ac:dyDescent="0.25">
      <c r="D91" s="810"/>
      <c r="E91" s="810"/>
      <c r="F91" s="810"/>
      <c r="G91" s="810"/>
      <c r="H91" s="810"/>
      <c r="I91" s="810"/>
      <c r="J91" s="810"/>
      <c r="K91" s="810"/>
      <c r="L91" s="810"/>
      <c r="M91" s="810"/>
      <c r="N91" s="810"/>
      <c r="O91" s="810"/>
      <c r="P91" s="810"/>
      <c r="Q91" s="810"/>
    </row>
    <row r="92" spans="4:17" ht="13.5" customHeight="1" x14ac:dyDescent="0.25">
      <c r="D92" s="810"/>
      <c r="E92" s="810"/>
      <c r="F92" s="810"/>
      <c r="G92" s="810"/>
      <c r="H92" s="810"/>
      <c r="I92" s="810"/>
      <c r="J92" s="810"/>
      <c r="K92" s="810"/>
      <c r="L92" s="810"/>
      <c r="M92" s="810"/>
      <c r="N92" s="810"/>
      <c r="O92" s="810"/>
      <c r="P92" s="810"/>
      <c r="Q92" s="810"/>
    </row>
    <row r="93" spans="4:17" ht="13.5" customHeight="1" x14ac:dyDescent="0.25">
      <c r="D93" s="810"/>
      <c r="E93" s="810"/>
      <c r="F93" s="810"/>
      <c r="G93" s="810"/>
      <c r="H93" s="810"/>
      <c r="I93" s="810"/>
      <c r="J93" s="810"/>
      <c r="K93" s="810"/>
      <c r="L93" s="810"/>
      <c r="M93" s="810"/>
      <c r="N93" s="810"/>
      <c r="O93" s="810"/>
      <c r="P93" s="810"/>
      <c r="Q93" s="810"/>
    </row>
    <row r="94" spans="4:17" ht="13.5" customHeight="1" x14ac:dyDescent="0.25">
      <c r="D94" s="810"/>
      <c r="E94" s="810"/>
      <c r="F94" s="810"/>
      <c r="G94" s="810"/>
      <c r="H94" s="810"/>
      <c r="I94" s="810"/>
      <c r="J94" s="810"/>
      <c r="K94" s="810"/>
      <c r="L94" s="810"/>
      <c r="M94" s="810"/>
      <c r="N94" s="810"/>
      <c r="O94" s="810"/>
      <c r="P94" s="810"/>
      <c r="Q94" s="810"/>
    </row>
    <row r="95" spans="4:17" ht="13.5" customHeight="1" x14ac:dyDescent="0.25">
      <c r="D95" s="810"/>
      <c r="E95" s="810"/>
      <c r="F95" s="810"/>
      <c r="G95" s="810"/>
      <c r="H95" s="810"/>
      <c r="I95" s="810"/>
      <c r="J95" s="810"/>
      <c r="K95" s="810"/>
      <c r="L95" s="810"/>
      <c r="M95" s="810"/>
      <c r="N95" s="810"/>
      <c r="O95" s="810"/>
      <c r="P95" s="810"/>
      <c r="Q95" s="810"/>
    </row>
    <row r="96" spans="4:17" ht="13.5" customHeight="1" x14ac:dyDescent="0.25">
      <c r="D96" s="810"/>
      <c r="E96" s="810"/>
      <c r="F96" s="810"/>
      <c r="G96" s="810"/>
      <c r="H96" s="810"/>
      <c r="I96" s="810"/>
      <c r="J96" s="810"/>
      <c r="K96" s="810"/>
      <c r="L96" s="810"/>
      <c r="M96" s="810"/>
      <c r="N96" s="810"/>
      <c r="O96" s="810"/>
      <c r="P96" s="810"/>
      <c r="Q96" s="810"/>
    </row>
    <row r="97" spans="4:17" ht="13.5" customHeight="1" x14ac:dyDescent="0.25">
      <c r="D97" s="810"/>
      <c r="E97" s="810"/>
      <c r="F97" s="810"/>
      <c r="G97" s="810"/>
      <c r="H97" s="810"/>
      <c r="I97" s="810"/>
      <c r="J97" s="810"/>
      <c r="K97" s="810"/>
      <c r="L97" s="810"/>
      <c r="M97" s="810"/>
      <c r="N97" s="810"/>
      <c r="O97" s="810"/>
      <c r="P97" s="810"/>
      <c r="Q97" s="810"/>
    </row>
    <row r="98" spans="4:17" ht="13.5" customHeight="1" x14ac:dyDescent="0.25">
      <c r="D98" s="810"/>
      <c r="E98" s="810"/>
      <c r="F98" s="810"/>
      <c r="G98" s="810"/>
      <c r="H98" s="810"/>
      <c r="I98" s="810"/>
      <c r="J98" s="810"/>
      <c r="K98" s="810"/>
      <c r="L98" s="810"/>
      <c r="M98" s="810"/>
      <c r="N98" s="810"/>
      <c r="O98" s="810"/>
      <c r="P98" s="810"/>
      <c r="Q98" s="810"/>
    </row>
    <row r="99" spans="4:17" ht="13.5" customHeight="1" x14ac:dyDescent="0.25">
      <c r="D99" s="810"/>
      <c r="E99" s="810"/>
      <c r="F99" s="810"/>
      <c r="G99" s="810"/>
      <c r="H99" s="810"/>
      <c r="I99" s="810"/>
      <c r="J99" s="810"/>
      <c r="K99" s="810"/>
      <c r="L99" s="810"/>
      <c r="M99" s="810"/>
      <c r="N99" s="810"/>
      <c r="O99" s="810"/>
      <c r="P99" s="810"/>
      <c r="Q99" s="810"/>
    </row>
    <row r="100" spans="4:17" ht="13.5" customHeight="1" x14ac:dyDescent="0.25">
      <c r="D100" s="810"/>
      <c r="E100" s="810"/>
      <c r="F100" s="810"/>
      <c r="G100" s="810"/>
      <c r="H100" s="810"/>
      <c r="I100" s="810"/>
      <c r="J100" s="810"/>
      <c r="K100" s="810"/>
      <c r="L100" s="810"/>
      <c r="M100" s="810"/>
      <c r="N100" s="810"/>
      <c r="O100" s="810"/>
      <c r="P100" s="810"/>
      <c r="Q100" s="810"/>
    </row>
    <row r="101" spans="4:17" ht="13.5" customHeight="1" x14ac:dyDescent="0.25">
      <c r="D101" s="810"/>
      <c r="E101" s="810"/>
      <c r="F101" s="810"/>
      <c r="G101" s="810"/>
      <c r="H101" s="810"/>
      <c r="I101" s="810"/>
      <c r="J101" s="810"/>
      <c r="K101" s="810"/>
      <c r="L101" s="810"/>
      <c r="M101" s="810"/>
      <c r="N101" s="810"/>
      <c r="O101" s="810"/>
      <c r="P101" s="810"/>
      <c r="Q101" s="810"/>
    </row>
    <row r="102" spans="4:17" ht="13.5" customHeight="1" x14ac:dyDescent="0.25">
      <c r="D102" s="810"/>
      <c r="E102" s="810"/>
      <c r="F102" s="810"/>
      <c r="G102" s="810"/>
      <c r="H102" s="810"/>
      <c r="I102" s="810"/>
      <c r="J102" s="810"/>
      <c r="K102" s="810"/>
      <c r="L102" s="810"/>
      <c r="M102" s="810"/>
      <c r="N102" s="810"/>
      <c r="O102" s="810"/>
      <c r="P102" s="810"/>
      <c r="Q102" s="810"/>
    </row>
    <row r="103" spans="4:17" ht="13.5" customHeight="1" x14ac:dyDescent="0.25">
      <c r="D103" s="810"/>
      <c r="E103" s="810"/>
      <c r="F103" s="810"/>
      <c r="G103" s="810"/>
      <c r="H103" s="810"/>
      <c r="I103" s="810"/>
      <c r="J103" s="810"/>
      <c r="K103" s="810"/>
      <c r="L103" s="810"/>
      <c r="M103" s="810"/>
      <c r="N103" s="810"/>
      <c r="O103" s="810"/>
      <c r="P103" s="810"/>
      <c r="Q103" s="810"/>
    </row>
    <row r="104" spans="4:17" ht="13.5" customHeight="1" x14ac:dyDescent="0.25">
      <c r="D104" s="810"/>
      <c r="E104" s="810"/>
      <c r="F104" s="810"/>
      <c r="G104" s="810"/>
      <c r="H104" s="810"/>
      <c r="I104" s="810"/>
      <c r="J104" s="810"/>
      <c r="K104" s="810"/>
      <c r="L104" s="810"/>
      <c r="M104" s="810"/>
      <c r="N104" s="810"/>
      <c r="O104" s="810"/>
      <c r="P104" s="810"/>
      <c r="Q104" s="810"/>
    </row>
    <row r="105" spans="4:17" ht="13.5" customHeight="1" x14ac:dyDescent="0.25">
      <c r="D105" s="810"/>
      <c r="E105" s="810"/>
      <c r="F105" s="810"/>
      <c r="G105" s="810"/>
      <c r="H105" s="810"/>
      <c r="I105" s="810"/>
      <c r="J105" s="810"/>
      <c r="K105" s="810"/>
      <c r="L105" s="810"/>
      <c r="M105" s="810"/>
      <c r="N105" s="810"/>
      <c r="O105" s="810"/>
      <c r="P105" s="810"/>
      <c r="Q105" s="810"/>
    </row>
    <row r="106" spans="4:17" ht="13.5" customHeight="1" x14ac:dyDescent="0.25">
      <c r="D106" s="810"/>
      <c r="E106" s="810"/>
      <c r="F106" s="810"/>
      <c r="G106" s="810"/>
      <c r="H106" s="810"/>
      <c r="I106" s="810"/>
      <c r="J106" s="810"/>
      <c r="K106" s="810"/>
      <c r="L106" s="810"/>
      <c r="M106" s="810"/>
      <c r="N106" s="810"/>
      <c r="O106" s="810"/>
      <c r="P106" s="810"/>
      <c r="Q106" s="810"/>
    </row>
    <row r="107" spans="4:17" ht="13.5" customHeight="1" x14ac:dyDescent="0.25">
      <c r="D107" s="810"/>
      <c r="E107" s="810"/>
      <c r="F107" s="810"/>
      <c r="G107" s="810"/>
      <c r="H107" s="810"/>
      <c r="I107" s="810"/>
      <c r="J107" s="810"/>
      <c r="K107" s="810"/>
      <c r="L107" s="810"/>
      <c r="M107" s="810"/>
      <c r="N107" s="810"/>
      <c r="O107" s="810"/>
      <c r="P107" s="810"/>
      <c r="Q107" s="810"/>
    </row>
    <row r="108" spans="4:17" ht="13.5" customHeight="1" x14ac:dyDescent="0.25">
      <c r="D108" s="810"/>
      <c r="E108" s="810"/>
      <c r="F108" s="810"/>
      <c r="G108" s="810"/>
      <c r="H108" s="810"/>
      <c r="I108" s="810"/>
      <c r="J108" s="810"/>
      <c r="K108" s="810"/>
      <c r="L108" s="810"/>
      <c r="M108" s="810"/>
      <c r="N108" s="810"/>
      <c r="O108" s="810"/>
      <c r="P108" s="810"/>
      <c r="Q108" s="810"/>
    </row>
    <row r="109" spans="4:17" ht="13.5" customHeight="1" x14ac:dyDescent="0.25">
      <c r="D109" s="810"/>
      <c r="E109" s="810"/>
      <c r="F109" s="810"/>
      <c r="G109" s="810"/>
      <c r="H109" s="810"/>
      <c r="I109" s="810"/>
      <c r="J109" s="810"/>
      <c r="K109" s="810"/>
      <c r="L109" s="810"/>
      <c r="M109" s="810"/>
      <c r="N109" s="810"/>
      <c r="O109" s="810"/>
      <c r="P109" s="810"/>
      <c r="Q109" s="810"/>
    </row>
    <row r="110" spans="4:17" ht="13.5" customHeight="1" x14ac:dyDescent="0.25">
      <c r="D110" s="810"/>
      <c r="E110" s="810"/>
      <c r="F110" s="810"/>
      <c r="G110" s="810"/>
      <c r="H110" s="810"/>
      <c r="I110" s="810"/>
      <c r="J110" s="810"/>
      <c r="K110" s="810"/>
      <c r="L110" s="810"/>
      <c r="M110" s="810"/>
      <c r="N110" s="810"/>
      <c r="O110" s="810"/>
      <c r="P110" s="810"/>
      <c r="Q110" s="810"/>
    </row>
    <row r="111" spans="4:17" ht="13.5" customHeight="1" x14ac:dyDescent="0.25">
      <c r="D111" s="810"/>
      <c r="E111" s="810"/>
      <c r="F111" s="810"/>
      <c r="G111" s="810"/>
      <c r="H111" s="810"/>
      <c r="I111" s="810"/>
      <c r="J111" s="810"/>
      <c r="K111" s="810"/>
      <c r="L111" s="810"/>
      <c r="M111" s="810"/>
      <c r="N111" s="810"/>
      <c r="O111" s="810"/>
      <c r="P111" s="810"/>
      <c r="Q111" s="810"/>
    </row>
    <row r="112" spans="4:17" ht="13.5" customHeight="1" x14ac:dyDescent="0.25">
      <c r="D112" s="810"/>
      <c r="E112" s="810"/>
      <c r="F112" s="810"/>
      <c r="G112" s="810"/>
      <c r="H112" s="810"/>
      <c r="I112" s="810"/>
      <c r="J112" s="810"/>
      <c r="K112" s="810"/>
      <c r="L112" s="810"/>
      <c r="M112" s="810"/>
      <c r="N112" s="810"/>
      <c r="O112" s="810"/>
      <c r="P112" s="810"/>
      <c r="Q112" s="810"/>
    </row>
    <row r="113" spans="4:17" ht="13.5" customHeight="1" x14ac:dyDescent="0.25">
      <c r="D113" s="810"/>
      <c r="E113" s="810"/>
      <c r="F113" s="810"/>
      <c r="G113" s="810"/>
      <c r="H113" s="810"/>
      <c r="I113" s="810"/>
      <c r="J113" s="810"/>
      <c r="K113" s="810"/>
      <c r="L113" s="810"/>
      <c r="M113" s="810"/>
      <c r="N113" s="810"/>
      <c r="O113" s="810"/>
      <c r="P113" s="810"/>
      <c r="Q113" s="810"/>
    </row>
    <row r="114" spans="4:17" ht="13.5" customHeight="1" x14ac:dyDescent="0.25">
      <c r="D114" s="810"/>
      <c r="E114" s="810"/>
      <c r="F114" s="810"/>
      <c r="G114" s="810"/>
      <c r="H114" s="810"/>
      <c r="I114" s="810"/>
      <c r="J114" s="810"/>
      <c r="K114" s="810"/>
      <c r="L114" s="810"/>
      <c r="M114" s="810"/>
      <c r="N114" s="810"/>
      <c r="O114" s="810"/>
      <c r="P114" s="810"/>
      <c r="Q114" s="810"/>
    </row>
    <row r="115" spans="4:17" ht="13.5" customHeight="1" x14ac:dyDescent="0.25">
      <c r="D115" s="810"/>
      <c r="E115" s="810"/>
      <c r="F115" s="810"/>
      <c r="G115" s="810"/>
      <c r="H115" s="810"/>
      <c r="I115" s="810"/>
      <c r="J115" s="810"/>
      <c r="K115" s="810"/>
      <c r="L115" s="810"/>
      <c r="M115" s="810"/>
      <c r="N115" s="810"/>
      <c r="O115" s="810"/>
      <c r="P115" s="810"/>
      <c r="Q115" s="810"/>
    </row>
    <row r="116" spans="4:17" ht="13.5" customHeight="1" x14ac:dyDescent="0.25">
      <c r="D116" s="810"/>
      <c r="E116" s="810"/>
      <c r="F116" s="810"/>
      <c r="G116" s="810"/>
      <c r="H116" s="810"/>
      <c r="I116" s="810"/>
      <c r="J116" s="810"/>
      <c r="K116" s="810"/>
      <c r="L116" s="810"/>
      <c r="M116" s="810"/>
      <c r="N116" s="810"/>
      <c r="O116" s="810"/>
      <c r="P116" s="810"/>
      <c r="Q116" s="810"/>
    </row>
    <row r="117" spans="4:17" ht="13.5" customHeight="1" x14ac:dyDescent="0.25">
      <c r="D117" s="810"/>
      <c r="E117" s="810"/>
      <c r="F117" s="810"/>
      <c r="G117" s="810"/>
      <c r="H117" s="810"/>
      <c r="I117" s="810"/>
      <c r="J117" s="810"/>
      <c r="K117" s="810"/>
      <c r="L117" s="810"/>
      <c r="M117" s="810"/>
      <c r="N117" s="810"/>
      <c r="O117" s="810"/>
      <c r="P117" s="810"/>
      <c r="Q117" s="810"/>
    </row>
    <row r="118" spans="4:17" ht="13.5" customHeight="1" x14ac:dyDescent="0.25">
      <c r="D118" s="810"/>
      <c r="E118" s="810"/>
      <c r="F118" s="810"/>
      <c r="G118" s="810"/>
      <c r="H118" s="810"/>
      <c r="I118" s="810"/>
      <c r="J118" s="810"/>
      <c r="K118" s="810"/>
      <c r="L118" s="810"/>
      <c r="M118" s="810"/>
      <c r="N118" s="810"/>
      <c r="O118" s="810"/>
      <c r="P118" s="810"/>
      <c r="Q118" s="810"/>
    </row>
    <row r="119" spans="4:17" ht="13.5" customHeight="1" x14ac:dyDescent="0.25">
      <c r="D119" s="810"/>
      <c r="E119" s="810"/>
      <c r="F119" s="810"/>
      <c r="G119" s="810"/>
      <c r="H119" s="810"/>
      <c r="I119" s="810"/>
      <c r="J119" s="810"/>
      <c r="K119" s="810"/>
      <c r="L119" s="810"/>
      <c r="M119" s="810"/>
      <c r="N119" s="810"/>
      <c r="O119" s="810"/>
      <c r="P119" s="810"/>
      <c r="Q119" s="810"/>
    </row>
    <row r="120" spans="4:17" ht="13.5" customHeight="1" x14ac:dyDescent="0.25">
      <c r="D120" s="810"/>
      <c r="E120" s="810"/>
      <c r="F120" s="810"/>
      <c r="G120" s="810"/>
      <c r="H120" s="810"/>
      <c r="I120" s="810"/>
      <c r="J120" s="810"/>
      <c r="K120" s="810"/>
      <c r="L120" s="810"/>
      <c r="M120" s="810"/>
      <c r="N120" s="810"/>
      <c r="O120" s="810"/>
      <c r="P120" s="810"/>
      <c r="Q120" s="810"/>
    </row>
    <row r="121" spans="4:17" ht="13.5" customHeight="1" x14ac:dyDescent="0.25">
      <c r="D121" s="810"/>
      <c r="E121" s="810"/>
      <c r="F121" s="810"/>
      <c r="G121" s="810"/>
      <c r="H121" s="810"/>
      <c r="I121" s="810"/>
      <c r="J121" s="810"/>
      <c r="K121" s="810"/>
      <c r="L121" s="810"/>
      <c r="M121" s="810"/>
      <c r="N121" s="810"/>
      <c r="O121" s="810"/>
      <c r="P121" s="810"/>
      <c r="Q121" s="810"/>
    </row>
    <row r="122" spans="4:17" ht="13.5" customHeight="1" x14ac:dyDescent="0.25">
      <c r="D122" s="810"/>
      <c r="E122" s="810"/>
      <c r="F122" s="810"/>
      <c r="G122" s="810"/>
      <c r="H122" s="810"/>
      <c r="I122" s="810"/>
      <c r="J122" s="810"/>
      <c r="K122" s="810"/>
      <c r="L122" s="810"/>
      <c r="M122" s="810"/>
      <c r="N122" s="810"/>
      <c r="O122" s="810"/>
      <c r="P122" s="810"/>
      <c r="Q122" s="810"/>
    </row>
    <row r="123" spans="4:17" ht="13.5" customHeight="1" x14ac:dyDescent="0.25">
      <c r="D123" s="810"/>
      <c r="E123" s="810"/>
      <c r="F123" s="810"/>
      <c r="G123" s="810"/>
      <c r="H123" s="810"/>
      <c r="I123" s="810"/>
      <c r="J123" s="810"/>
      <c r="K123" s="810"/>
      <c r="L123" s="810"/>
      <c r="M123" s="810"/>
      <c r="N123" s="810"/>
      <c r="O123" s="810"/>
      <c r="P123" s="810"/>
      <c r="Q123" s="810"/>
    </row>
    <row r="124" spans="4:17" ht="13.5" customHeight="1" x14ac:dyDescent="0.25">
      <c r="D124" s="810"/>
      <c r="E124" s="810"/>
      <c r="F124" s="810"/>
      <c r="G124" s="810"/>
      <c r="H124" s="810"/>
      <c r="I124" s="810"/>
      <c r="J124" s="810"/>
      <c r="K124" s="810"/>
      <c r="L124" s="810"/>
      <c r="M124" s="810"/>
      <c r="N124" s="810"/>
      <c r="O124" s="810"/>
      <c r="P124" s="810"/>
      <c r="Q124" s="810"/>
    </row>
    <row r="125" spans="4:17" ht="13.5" customHeight="1" x14ac:dyDescent="0.25">
      <c r="D125" s="810"/>
      <c r="E125" s="810"/>
      <c r="F125" s="810"/>
      <c r="G125" s="810"/>
      <c r="H125" s="810"/>
      <c r="I125" s="810"/>
      <c r="J125" s="810"/>
      <c r="K125" s="810"/>
      <c r="L125" s="810"/>
      <c r="M125" s="810"/>
      <c r="N125" s="810"/>
      <c r="O125" s="810"/>
      <c r="P125" s="810"/>
      <c r="Q125" s="810"/>
    </row>
    <row r="126" spans="4:17" ht="13.5" customHeight="1" x14ac:dyDescent="0.25">
      <c r="D126" s="810"/>
      <c r="E126" s="810"/>
      <c r="F126" s="810"/>
      <c r="G126" s="810"/>
      <c r="H126" s="810"/>
      <c r="I126" s="810"/>
      <c r="J126" s="810"/>
      <c r="K126" s="810"/>
      <c r="L126" s="810"/>
      <c r="M126" s="810"/>
      <c r="N126" s="810"/>
      <c r="O126" s="810"/>
      <c r="P126" s="810"/>
      <c r="Q126" s="810"/>
    </row>
    <row r="127" spans="4:17" ht="13.5" customHeight="1" x14ac:dyDescent="0.25">
      <c r="D127" s="810"/>
      <c r="E127" s="810"/>
      <c r="F127" s="810"/>
      <c r="G127" s="810"/>
      <c r="H127" s="810"/>
      <c r="I127" s="810"/>
      <c r="J127" s="810"/>
      <c r="K127" s="810"/>
      <c r="L127" s="810"/>
      <c r="M127" s="810"/>
      <c r="N127" s="810"/>
      <c r="O127" s="810"/>
      <c r="P127" s="810"/>
      <c r="Q127" s="810"/>
    </row>
    <row r="128" spans="4:17" ht="13.5" customHeight="1" x14ac:dyDescent="0.25">
      <c r="D128" s="810"/>
      <c r="E128" s="810"/>
      <c r="F128" s="810"/>
      <c r="G128" s="810"/>
      <c r="H128" s="810"/>
      <c r="I128" s="810"/>
      <c r="J128" s="810"/>
      <c r="K128" s="810"/>
      <c r="L128" s="810"/>
      <c r="M128" s="810"/>
      <c r="N128" s="810"/>
      <c r="O128" s="810"/>
      <c r="P128" s="810"/>
      <c r="Q128" s="810"/>
    </row>
    <row r="129" spans="1:17" ht="13.5" customHeight="1" x14ac:dyDescent="0.25">
      <c r="D129" s="810"/>
      <c r="E129" s="810"/>
      <c r="F129" s="810"/>
      <c r="G129" s="810"/>
      <c r="H129" s="810"/>
      <c r="I129" s="810"/>
      <c r="J129" s="810"/>
      <c r="K129" s="810"/>
      <c r="L129" s="810"/>
      <c r="M129" s="810"/>
      <c r="N129" s="810"/>
      <c r="O129" s="810"/>
      <c r="P129" s="810"/>
      <c r="Q129" s="810"/>
    </row>
    <row r="130" spans="1:17" ht="13.5" customHeight="1" x14ac:dyDescent="0.25">
      <c r="D130" s="810"/>
      <c r="E130" s="810"/>
      <c r="F130" s="810"/>
      <c r="G130" s="810"/>
      <c r="H130" s="810"/>
      <c r="I130" s="810"/>
      <c r="J130" s="810"/>
      <c r="K130" s="810"/>
      <c r="L130" s="810"/>
      <c r="M130" s="810"/>
      <c r="N130" s="810"/>
      <c r="O130" s="810"/>
      <c r="P130" s="810"/>
      <c r="Q130" s="810"/>
    </row>
    <row r="131" spans="1:17" ht="13.5" customHeight="1" x14ac:dyDescent="0.25">
      <c r="D131" s="810"/>
      <c r="E131" s="810"/>
      <c r="F131" s="810"/>
      <c r="G131" s="810"/>
      <c r="H131" s="810"/>
      <c r="I131" s="810"/>
      <c r="J131" s="810"/>
      <c r="K131" s="810"/>
      <c r="L131" s="810"/>
      <c r="M131" s="810"/>
      <c r="N131" s="810"/>
      <c r="O131" s="810"/>
      <c r="P131" s="810"/>
      <c r="Q131" s="810"/>
    </row>
    <row r="132" spans="1:17" ht="13.5" customHeight="1" x14ac:dyDescent="0.25">
      <c r="D132" s="810"/>
      <c r="E132" s="810"/>
      <c r="F132" s="810"/>
      <c r="G132" s="810"/>
      <c r="H132" s="810"/>
      <c r="I132" s="810"/>
      <c r="J132" s="810"/>
      <c r="K132" s="810"/>
      <c r="L132" s="810"/>
      <c r="M132" s="810"/>
      <c r="N132" s="810"/>
      <c r="O132" s="810"/>
      <c r="P132" s="810"/>
      <c r="Q132" s="810"/>
    </row>
    <row r="133" spans="1:17" ht="13.5" customHeight="1" x14ac:dyDescent="0.25">
      <c r="D133" s="810"/>
      <c r="E133" s="810"/>
      <c r="F133" s="810"/>
      <c r="G133" s="810"/>
      <c r="H133" s="810"/>
      <c r="I133" s="810"/>
      <c r="J133" s="810"/>
      <c r="K133" s="810"/>
      <c r="L133" s="810"/>
      <c r="M133" s="810"/>
      <c r="N133" s="810"/>
      <c r="O133" s="810"/>
      <c r="P133" s="810"/>
      <c r="Q133" s="810"/>
    </row>
    <row r="134" spans="1:17" ht="13.5" customHeight="1" x14ac:dyDescent="0.25">
      <c r="D134" s="810"/>
      <c r="E134" s="810"/>
      <c r="F134" s="810"/>
      <c r="G134" s="810"/>
      <c r="H134" s="810"/>
      <c r="I134" s="810"/>
      <c r="J134" s="810"/>
      <c r="K134" s="810"/>
      <c r="L134" s="810"/>
      <c r="M134" s="810"/>
      <c r="N134" s="810"/>
      <c r="O134" s="810"/>
      <c r="P134" s="810"/>
      <c r="Q134" s="810"/>
    </row>
    <row r="135" spans="1:17" ht="13.5" customHeight="1" x14ac:dyDescent="0.25">
      <c r="D135" s="810"/>
      <c r="E135" s="810"/>
      <c r="F135" s="810"/>
      <c r="G135" s="810"/>
      <c r="H135" s="810"/>
      <c r="I135" s="810"/>
      <c r="J135" s="810"/>
      <c r="K135" s="810"/>
      <c r="L135" s="810"/>
      <c r="M135" s="810"/>
      <c r="N135" s="810"/>
      <c r="O135" s="810"/>
      <c r="P135" s="810"/>
      <c r="Q135" s="810"/>
    </row>
    <row r="136" spans="1:17" ht="13.5" customHeight="1" x14ac:dyDescent="0.25">
      <c r="D136" s="810"/>
      <c r="E136" s="810"/>
      <c r="F136" s="810"/>
      <c r="G136" s="810"/>
      <c r="H136" s="810"/>
      <c r="I136" s="810"/>
      <c r="J136" s="810"/>
      <c r="K136" s="810"/>
      <c r="L136" s="810"/>
      <c r="M136" s="810"/>
      <c r="N136" s="810"/>
      <c r="O136" s="810"/>
      <c r="P136" s="810"/>
      <c r="Q136" s="810"/>
    </row>
    <row r="137" spans="1:17" ht="13.5" customHeight="1" x14ac:dyDescent="0.25">
      <c r="A137" s="810"/>
      <c r="B137" s="810"/>
      <c r="C137" s="810"/>
      <c r="D137" s="810"/>
      <c r="E137" s="810"/>
      <c r="F137" s="810"/>
      <c r="G137" s="810"/>
      <c r="H137" s="810"/>
      <c r="I137" s="810"/>
      <c r="J137" s="810"/>
      <c r="K137" s="810"/>
      <c r="L137" s="810"/>
      <c r="M137" s="810"/>
      <c r="N137" s="810"/>
      <c r="O137" s="810"/>
      <c r="P137" s="810"/>
      <c r="Q137" s="810"/>
    </row>
    <row r="138" spans="1:17" ht="13.5" customHeight="1" x14ac:dyDescent="0.25">
      <c r="A138" s="810"/>
      <c r="B138" s="810"/>
      <c r="C138" s="810"/>
      <c r="D138" s="810"/>
      <c r="E138" s="810"/>
      <c r="F138" s="810"/>
      <c r="G138" s="810"/>
      <c r="H138" s="810"/>
      <c r="I138" s="810"/>
      <c r="J138" s="810"/>
      <c r="K138" s="810"/>
      <c r="L138" s="810"/>
      <c r="M138" s="810"/>
      <c r="N138" s="810"/>
      <c r="O138" s="810"/>
      <c r="P138" s="810"/>
      <c r="Q138" s="810"/>
    </row>
    <row r="139" spans="1:17" ht="13.5" customHeight="1" x14ac:dyDescent="0.25">
      <c r="A139" s="810"/>
      <c r="B139" s="810"/>
      <c r="C139" s="810"/>
      <c r="D139" s="810"/>
      <c r="E139" s="810"/>
      <c r="F139" s="810"/>
      <c r="G139" s="810"/>
      <c r="H139" s="810"/>
      <c r="I139" s="810"/>
      <c r="J139" s="810"/>
      <c r="K139" s="810"/>
      <c r="L139" s="810"/>
      <c r="M139" s="810"/>
      <c r="N139" s="810"/>
      <c r="O139" s="810"/>
      <c r="P139" s="810"/>
      <c r="Q139" s="810"/>
    </row>
    <row r="140" spans="1:17" ht="13.5" customHeight="1" x14ac:dyDescent="0.25">
      <c r="A140" s="810"/>
      <c r="B140" s="810"/>
      <c r="C140" s="810"/>
      <c r="D140" s="810"/>
      <c r="E140" s="810"/>
      <c r="F140" s="810"/>
      <c r="G140" s="810"/>
      <c r="H140" s="810"/>
      <c r="I140" s="810"/>
      <c r="J140" s="810"/>
      <c r="K140" s="810"/>
      <c r="L140" s="810"/>
      <c r="M140" s="810"/>
      <c r="N140" s="810"/>
      <c r="O140" s="810"/>
      <c r="P140" s="810"/>
      <c r="Q140" s="810"/>
    </row>
    <row r="141" spans="1:17" ht="13.5" customHeight="1" x14ac:dyDescent="0.25">
      <c r="A141" s="810"/>
      <c r="B141" s="810"/>
      <c r="C141" s="810"/>
      <c r="D141" s="810"/>
      <c r="E141" s="810"/>
      <c r="F141" s="810"/>
      <c r="G141" s="810"/>
      <c r="H141" s="810"/>
      <c r="I141" s="810"/>
      <c r="J141" s="810"/>
      <c r="K141" s="810"/>
      <c r="L141" s="810"/>
      <c r="M141" s="810"/>
      <c r="N141" s="810"/>
      <c r="O141" s="810"/>
      <c r="P141" s="810"/>
      <c r="Q141" s="810"/>
    </row>
    <row r="142" spans="1:17" ht="13.5" customHeight="1" x14ac:dyDescent="0.25">
      <c r="A142" s="810"/>
      <c r="B142" s="810"/>
      <c r="C142" s="810"/>
      <c r="D142" s="810"/>
      <c r="E142" s="810"/>
      <c r="F142" s="810"/>
      <c r="G142" s="810"/>
      <c r="H142" s="810"/>
      <c r="I142" s="810"/>
      <c r="J142" s="810"/>
      <c r="K142" s="810"/>
      <c r="L142" s="810"/>
      <c r="M142" s="810"/>
      <c r="N142" s="810"/>
      <c r="O142" s="810"/>
      <c r="P142" s="810"/>
      <c r="Q142" s="810"/>
    </row>
    <row r="143" spans="1:17" ht="13.5" customHeight="1" x14ac:dyDescent="0.25">
      <c r="A143" s="810"/>
      <c r="B143" s="810"/>
      <c r="C143" s="810"/>
      <c r="D143" s="810"/>
      <c r="E143" s="810"/>
      <c r="F143" s="810"/>
      <c r="G143" s="810"/>
      <c r="H143" s="810"/>
      <c r="I143" s="810"/>
      <c r="J143" s="810"/>
      <c r="K143" s="810"/>
      <c r="L143" s="810"/>
      <c r="M143" s="810"/>
      <c r="N143" s="810"/>
      <c r="O143" s="810"/>
      <c r="P143" s="810"/>
      <c r="Q143" s="810"/>
    </row>
    <row r="144" spans="1:17" ht="13.5" customHeight="1" x14ac:dyDescent="0.25">
      <c r="A144" s="810"/>
      <c r="B144" s="810"/>
      <c r="C144" s="810"/>
      <c r="D144" s="810"/>
      <c r="E144" s="810"/>
      <c r="F144" s="810"/>
      <c r="G144" s="810"/>
      <c r="H144" s="810"/>
      <c r="I144" s="810"/>
      <c r="J144" s="810"/>
      <c r="K144" s="810"/>
      <c r="L144" s="810"/>
      <c r="M144" s="810"/>
      <c r="N144" s="810"/>
      <c r="O144" s="810"/>
      <c r="P144" s="810"/>
      <c r="Q144" s="810"/>
    </row>
    <row r="145" spans="1:17" ht="13.5" customHeight="1" x14ac:dyDescent="0.25">
      <c r="A145" s="810"/>
      <c r="B145" s="810"/>
      <c r="C145" s="810"/>
      <c r="D145" s="810"/>
      <c r="E145" s="810"/>
      <c r="F145" s="810"/>
      <c r="G145" s="810"/>
      <c r="H145" s="810"/>
      <c r="I145" s="810"/>
      <c r="J145" s="810"/>
      <c r="K145" s="810"/>
      <c r="L145" s="810"/>
      <c r="M145" s="810"/>
      <c r="N145" s="810"/>
      <c r="O145" s="810"/>
      <c r="P145" s="810"/>
      <c r="Q145" s="810"/>
    </row>
    <row r="146" spans="1:17" ht="13.5" customHeight="1" x14ac:dyDescent="0.25">
      <c r="A146" s="810"/>
      <c r="B146" s="810"/>
      <c r="C146" s="810"/>
      <c r="D146" s="810"/>
      <c r="E146" s="810"/>
      <c r="F146" s="810"/>
      <c r="G146" s="810"/>
      <c r="H146" s="810"/>
      <c r="I146" s="810"/>
      <c r="J146" s="810"/>
      <c r="K146" s="810"/>
      <c r="L146" s="810"/>
      <c r="M146" s="810"/>
      <c r="N146" s="810"/>
      <c r="O146" s="810"/>
      <c r="P146" s="810"/>
      <c r="Q146" s="810"/>
    </row>
    <row r="147" spans="1:17" ht="13.5" customHeight="1" x14ac:dyDescent="0.25">
      <c r="A147" s="810"/>
      <c r="B147" s="810"/>
      <c r="C147" s="810"/>
      <c r="D147" s="810"/>
      <c r="E147" s="810"/>
      <c r="F147" s="810"/>
      <c r="G147" s="810"/>
      <c r="H147" s="810"/>
      <c r="I147" s="810"/>
      <c r="J147" s="810"/>
      <c r="K147" s="810"/>
      <c r="L147" s="810"/>
      <c r="M147" s="810"/>
      <c r="N147" s="810"/>
      <c r="O147" s="810"/>
      <c r="P147" s="810"/>
      <c r="Q147" s="810"/>
    </row>
    <row r="148" spans="1:17" ht="13.5" customHeight="1" x14ac:dyDescent="0.25">
      <c r="A148" s="810"/>
      <c r="B148" s="810"/>
      <c r="C148" s="810"/>
      <c r="D148" s="810"/>
      <c r="E148" s="810"/>
      <c r="F148" s="810"/>
      <c r="G148" s="810"/>
      <c r="H148" s="810"/>
      <c r="I148" s="810"/>
      <c r="J148" s="810"/>
      <c r="K148" s="810"/>
      <c r="L148" s="810"/>
      <c r="M148" s="810"/>
      <c r="N148" s="810"/>
      <c r="O148" s="810"/>
      <c r="P148" s="810"/>
      <c r="Q148" s="810"/>
    </row>
    <row r="149" spans="1:17" ht="13.5" customHeight="1" x14ac:dyDescent="0.25">
      <c r="A149" s="810"/>
      <c r="B149" s="810"/>
      <c r="C149" s="810"/>
      <c r="D149" s="810"/>
      <c r="E149" s="810"/>
      <c r="F149" s="810"/>
      <c r="G149" s="810"/>
      <c r="H149" s="810"/>
      <c r="I149" s="810"/>
      <c r="J149" s="810"/>
      <c r="K149" s="810"/>
      <c r="L149" s="810"/>
      <c r="M149" s="810"/>
      <c r="N149" s="810"/>
      <c r="O149" s="810"/>
      <c r="P149" s="810"/>
      <c r="Q149" s="810"/>
    </row>
    <row r="150" spans="1:17" ht="13.5" customHeight="1" x14ac:dyDescent="0.25">
      <c r="A150" s="810"/>
      <c r="B150" s="810"/>
      <c r="C150" s="810"/>
      <c r="D150" s="810"/>
      <c r="E150" s="810"/>
      <c r="F150" s="810"/>
      <c r="G150" s="810"/>
      <c r="H150" s="810"/>
      <c r="I150" s="810"/>
      <c r="J150" s="810"/>
      <c r="K150" s="810"/>
      <c r="L150" s="810"/>
      <c r="M150" s="810"/>
      <c r="N150" s="810"/>
      <c r="O150" s="810"/>
      <c r="P150" s="810"/>
      <c r="Q150" s="810"/>
    </row>
    <row r="151" spans="1:17" ht="13.5" customHeight="1" x14ac:dyDescent="0.25">
      <c r="A151" s="810"/>
      <c r="B151" s="810"/>
      <c r="C151" s="810"/>
      <c r="D151" s="810"/>
      <c r="E151" s="810"/>
      <c r="F151" s="810"/>
      <c r="G151" s="810"/>
      <c r="H151" s="810"/>
      <c r="I151" s="810"/>
      <c r="J151" s="810"/>
      <c r="K151" s="810"/>
      <c r="L151" s="810"/>
      <c r="M151" s="810"/>
      <c r="N151" s="810"/>
      <c r="O151" s="810"/>
      <c r="P151" s="810"/>
      <c r="Q151" s="810"/>
    </row>
    <row r="152" spans="1:17" ht="13.5" customHeight="1" x14ac:dyDescent="0.25">
      <c r="A152" s="810"/>
      <c r="B152" s="810"/>
      <c r="C152" s="810"/>
      <c r="D152" s="810"/>
      <c r="E152" s="810"/>
      <c r="F152" s="810"/>
      <c r="G152" s="810"/>
      <c r="H152" s="810"/>
      <c r="I152" s="810"/>
      <c r="J152" s="810"/>
      <c r="K152" s="810"/>
      <c r="L152" s="810"/>
      <c r="M152" s="810"/>
      <c r="N152" s="810"/>
      <c r="O152" s="810"/>
      <c r="P152" s="810"/>
      <c r="Q152" s="810"/>
    </row>
    <row r="153" spans="1:17" ht="13.5" customHeight="1" x14ac:dyDescent="0.25">
      <c r="A153" s="810"/>
      <c r="B153" s="810"/>
      <c r="C153" s="810"/>
      <c r="D153" s="810"/>
      <c r="E153" s="810"/>
      <c r="F153" s="810"/>
      <c r="G153" s="810"/>
      <c r="H153" s="810"/>
      <c r="I153" s="810"/>
      <c r="J153" s="810"/>
      <c r="K153" s="810"/>
      <c r="L153" s="810"/>
      <c r="M153" s="810"/>
      <c r="N153" s="810"/>
      <c r="O153" s="810"/>
      <c r="P153" s="810"/>
      <c r="Q153" s="810"/>
    </row>
    <row r="154" spans="1:17" ht="13.5" customHeight="1" x14ac:dyDescent="0.25">
      <c r="A154" s="810"/>
      <c r="B154" s="810"/>
      <c r="C154" s="810"/>
      <c r="D154" s="810"/>
      <c r="E154" s="810"/>
      <c r="F154" s="810"/>
      <c r="G154" s="810"/>
      <c r="H154" s="810"/>
      <c r="I154" s="810"/>
      <c r="J154" s="810"/>
      <c r="K154" s="810"/>
      <c r="L154" s="810"/>
      <c r="M154" s="810"/>
      <c r="N154" s="810"/>
      <c r="O154" s="810"/>
      <c r="P154" s="810"/>
      <c r="Q154" s="810"/>
    </row>
    <row r="155" spans="1:17" ht="13.5" customHeight="1" x14ac:dyDescent="0.25">
      <c r="A155" s="810"/>
      <c r="B155" s="810"/>
      <c r="C155" s="810"/>
      <c r="D155" s="810"/>
      <c r="E155" s="810"/>
      <c r="F155" s="810"/>
      <c r="G155" s="810"/>
      <c r="H155" s="810"/>
      <c r="I155" s="810"/>
      <c r="J155" s="810"/>
      <c r="K155" s="810"/>
      <c r="L155" s="810"/>
      <c r="M155" s="810"/>
      <c r="N155" s="810"/>
      <c r="O155" s="810"/>
      <c r="P155" s="810"/>
      <c r="Q155" s="810"/>
    </row>
    <row r="156" spans="1:17" ht="13.5" customHeight="1" x14ac:dyDescent="0.25">
      <c r="A156" s="810"/>
      <c r="B156" s="810"/>
      <c r="C156" s="810"/>
      <c r="D156" s="810"/>
      <c r="E156" s="810"/>
      <c r="F156" s="810"/>
      <c r="G156" s="810"/>
      <c r="H156" s="810"/>
      <c r="I156" s="810"/>
      <c r="J156" s="810"/>
      <c r="K156" s="810"/>
      <c r="L156" s="810"/>
      <c r="M156" s="810"/>
      <c r="N156" s="810"/>
      <c r="O156" s="810"/>
      <c r="P156" s="810"/>
      <c r="Q156" s="810"/>
    </row>
    <row r="157" spans="1:17" ht="13.5" customHeight="1" x14ac:dyDescent="0.25">
      <c r="A157" s="810"/>
      <c r="B157" s="810"/>
      <c r="C157" s="810"/>
      <c r="D157" s="810"/>
      <c r="E157" s="810"/>
      <c r="F157" s="810"/>
      <c r="G157" s="810"/>
      <c r="H157" s="810"/>
      <c r="I157" s="810"/>
      <c r="J157" s="810"/>
      <c r="K157" s="810"/>
      <c r="L157" s="810"/>
      <c r="M157" s="810"/>
      <c r="N157" s="810"/>
      <c r="O157" s="810"/>
      <c r="P157" s="810"/>
      <c r="Q157" s="810"/>
    </row>
    <row r="158" spans="1:17" ht="13.5" customHeight="1" x14ac:dyDescent="0.25">
      <c r="A158" s="810"/>
      <c r="B158" s="810"/>
      <c r="C158" s="810"/>
      <c r="D158" s="810"/>
      <c r="E158" s="810"/>
      <c r="F158" s="810"/>
      <c r="G158" s="810"/>
      <c r="H158" s="810"/>
      <c r="I158" s="810"/>
      <c r="J158" s="810"/>
      <c r="K158" s="810"/>
      <c r="L158" s="810"/>
      <c r="M158" s="810"/>
      <c r="N158" s="810"/>
      <c r="O158" s="810"/>
      <c r="P158" s="810"/>
      <c r="Q158" s="810"/>
    </row>
    <row r="159" spans="1:17" ht="13.5" customHeight="1" x14ac:dyDescent="0.25">
      <c r="A159" s="810"/>
      <c r="B159" s="810"/>
      <c r="C159" s="810"/>
      <c r="D159" s="810"/>
      <c r="E159" s="810"/>
      <c r="F159" s="810"/>
      <c r="G159" s="810"/>
      <c r="H159" s="810"/>
      <c r="I159" s="810"/>
      <c r="J159" s="810"/>
      <c r="K159" s="810"/>
      <c r="L159" s="810"/>
      <c r="M159" s="810"/>
      <c r="N159" s="810"/>
      <c r="O159" s="810"/>
      <c r="P159" s="810"/>
      <c r="Q159" s="810"/>
    </row>
    <row r="160" spans="1:17" ht="13.5" customHeight="1" x14ac:dyDescent="0.25">
      <c r="A160" s="810"/>
      <c r="B160" s="810"/>
      <c r="C160" s="810"/>
      <c r="D160" s="810"/>
      <c r="E160" s="810"/>
      <c r="F160" s="810"/>
      <c r="G160" s="810"/>
      <c r="H160" s="810"/>
      <c r="I160" s="810"/>
      <c r="J160" s="810"/>
      <c r="K160" s="810"/>
      <c r="L160" s="810"/>
      <c r="M160" s="810"/>
      <c r="N160" s="810"/>
      <c r="O160" s="810"/>
      <c r="P160" s="810"/>
      <c r="Q160" s="810"/>
    </row>
    <row r="161" spans="1:17" ht="13.5" customHeight="1" x14ac:dyDescent="0.25">
      <c r="A161" s="810"/>
      <c r="B161" s="810"/>
      <c r="C161" s="810"/>
      <c r="D161" s="810"/>
      <c r="E161" s="810"/>
      <c r="F161" s="810"/>
      <c r="G161" s="810"/>
      <c r="H161" s="810"/>
      <c r="I161" s="810"/>
      <c r="J161" s="810"/>
      <c r="K161" s="810"/>
      <c r="L161" s="810"/>
      <c r="M161" s="810"/>
      <c r="N161" s="810"/>
      <c r="O161" s="810"/>
      <c r="P161" s="810"/>
      <c r="Q161" s="810"/>
    </row>
    <row r="162" spans="1:17" ht="13.5" customHeight="1" x14ac:dyDescent="0.25">
      <c r="A162" s="810"/>
      <c r="B162" s="810"/>
      <c r="C162" s="810"/>
      <c r="D162" s="810"/>
      <c r="E162" s="810"/>
      <c r="F162" s="810"/>
      <c r="G162" s="810"/>
      <c r="H162" s="810"/>
      <c r="I162" s="810"/>
      <c r="J162" s="810"/>
      <c r="K162" s="810"/>
      <c r="L162" s="810"/>
      <c r="M162" s="810"/>
      <c r="N162" s="810"/>
      <c r="O162" s="810"/>
      <c r="P162" s="810"/>
      <c r="Q162" s="810"/>
    </row>
    <row r="163" spans="1:17" ht="13.5" customHeight="1" x14ac:dyDescent="0.25">
      <c r="A163" s="810"/>
      <c r="B163" s="810"/>
      <c r="C163" s="810"/>
      <c r="D163" s="810"/>
      <c r="E163" s="810"/>
      <c r="F163" s="810"/>
      <c r="G163" s="810"/>
      <c r="H163" s="810"/>
      <c r="I163" s="810"/>
      <c r="J163" s="810"/>
      <c r="K163" s="810"/>
      <c r="L163" s="810"/>
      <c r="M163" s="810"/>
      <c r="N163" s="810"/>
      <c r="O163" s="810"/>
      <c r="P163" s="810"/>
      <c r="Q163" s="810"/>
    </row>
    <row r="164" spans="1:17" ht="13.5" customHeight="1" x14ac:dyDescent="0.25">
      <c r="A164" s="810"/>
      <c r="B164" s="810"/>
      <c r="C164" s="810"/>
      <c r="D164" s="810"/>
      <c r="E164" s="810"/>
      <c r="F164" s="810"/>
      <c r="G164" s="810"/>
      <c r="H164" s="810"/>
      <c r="I164" s="810"/>
      <c r="J164" s="810"/>
      <c r="K164" s="810"/>
      <c r="L164" s="810"/>
      <c r="M164" s="810"/>
      <c r="N164" s="810"/>
      <c r="O164" s="810"/>
      <c r="P164" s="810"/>
      <c r="Q164" s="810"/>
    </row>
    <row r="165" spans="1:17" ht="13.5" customHeight="1" x14ac:dyDescent="0.25">
      <c r="A165" s="810"/>
      <c r="B165" s="810"/>
      <c r="C165" s="810"/>
      <c r="D165" s="810"/>
      <c r="E165" s="810"/>
      <c r="F165" s="810"/>
      <c r="G165" s="810"/>
      <c r="H165" s="810"/>
      <c r="I165" s="810"/>
      <c r="J165" s="810"/>
      <c r="K165" s="810"/>
      <c r="L165" s="810"/>
      <c r="M165" s="810"/>
      <c r="N165" s="810"/>
      <c r="O165" s="810"/>
      <c r="P165" s="810"/>
      <c r="Q165" s="810"/>
    </row>
    <row r="166" spans="1:17" ht="13.5" customHeight="1" x14ac:dyDescent="0.25">
      <c r="A166" s="810"/>
      <c r="B166" s="810"/>
      <c r="C166" s="810"/>
      <c r="D166" s="810"/>
      <c r="E166" s="810"/>
      <c r="F166" s="810"/>
      <c r="G166" s="810"/>
      <c r="H166" s="810"/>
      <c r="I166" s="810"/>
      <c r="J166" s="810"/>
      <c r="K166" s="810"/>
      <c r="L166" s="810"/>
      <c r="M166" s="810"/>
      <c r="N166" s="810"/>
      <c r="O166" s="810"/>
      <c r="P166" s="810"/>
      <c r="Q166" s="810"/>
    </row>
    <row r="167" spans="1:17" ht="13.5" customHeight="1" x14ac:dyDescent="0.25">
      <c r="A167" s="810"/>
      <c r="B167" s="810"/>
      <c r="C167" s="810"/>
      <c r="D167" s="810"/>
      <c r="E167" s="810"/>
      <c r="F167" s="810"/>
      <c r="G167" s="810"/>
      <c r="H167" s="810"/>
      <c r="I167" s="810"/>
      <c r="J167" s="810"/>
      <c r="K167" s="810"/>
      <c r="L167" s="810"/>
      <c r="M167" s="810"/>
      <c r="N167" s="810"/>
      <c r="O167" s="810"/>
      <c r="P167" s="810"/>
      <c r="Q167" s="810"/>
    </row>
    <row r="168" spans="1:17" ht="13.5" customHeight="1" x14ac:dyDescent="0.25">
      <c r="A168" s="810"/>
      <c r="B168" s="810"/>
      <c r="C168" s="810"/>
      <c r="D168" s="810"/>
      <c r="E168" s="810"/>
      <c r="F168" s="810"/>
      <c r="G168" s="810"/>
      <c r="H168" s="810"/>
      <c r="I168" s="810"/>
      <c r="J168" s="810"/>
      <c r="K168" s="810"/>
      <c r="L168" s="810"/>
      <c r="M168" s="810"/>
      <c r="N168" s="810"/>
      <c r="O168" s="810"/>
      <c r="P168" s="810"/>
      <c r="Q168" s="810"/>
    </row>
    <row r="169" spans="1:17" ht="13.5" customHeight="1" x14ac:dyDescent="0.25">
      <c r="A169" s="810"/>
      <c r="B169" s="810"/>
      <c r="C169" s="810"/>
      <c r="D169" s="810"/>
      <c r="E169" s="810"/>
      <c r="F169" s="810"/>
      <c r="G169" s="810"/>
      <c r="H169" s="810"/>
      <c r="I169" s="810"/>
      <c r="J169" s="810"/>
      <c r="K169" s="810"/>
      <c r="L169" s="810"/>
      <c r="M169" s="810"/>
      <c r="N169" s="810"/>
      <c r="O169" s="810"/>
      <c r="P169" s="810"/>
      <c r="Q169" s="810"/>
    </row>
    <row r="170" spans="1:17" ht="13.5" customHeight="1" x14ac:dyDescent="0.25">
      <c r="A170" s="810"/>
      <c r="B170" s="810"/>
      <c r="C170" s="810"/>
      <c r="D170" s="810"/>
      <c r="E170" s="810"/>
      <c r="F170" s="810"/>
      <c r="G170" s="810"/>
      <c r="H170" s="810"/>
      <c r="I170" s="810"/>
      <c r="J170" s="810"/>
      <c r="K170" s="810"/>
      <c r="L170" s="810"/>
      <c r="M170" s="810"/>
      <c r="N170" s="810"/>
      <c r="O170" s="810"/>
      <c r="P170" s="810"/>
      <c r="Q170" s="810"/>
    </row>
    <row r="171" spans="1:17" ht="13.5" customHeight="1" x14ac:dyDescent="0.25">
      <c r="A171" s="810"/>
      <c r="B171" s="810"/>
      <c r="C171" s="810"/>
      <c r="D171" s="810"/>
      <c r="E171" s="810"/>
      <c r="F171" s="810"/>
      <c r="G171" s="810"/>
      <c r="H171" s="810"/>
      <c r="I171" s="810"/>
      <c r="J171" s="810"/>
      <c r="K171" s="810"/>
      <c r="L171" s="810"/>
      <c r="M171" s="810"/>
      <c r="N171" s="810"/>
      <c r="O171" s="810"/>
      <c r="P171" s="810"/>
      <c r="Q171" s="810"/>
    </row>
    <row r="172" spans="1:17" ht="13.5" customHeight="1" x14ac:dyDescent="0.25">
      <c r="A172" s="810"/>
      <c r="B172" s="810"/>
      <c r="C172" s="810"/>
      <c r="D172" s="810"/>
      <c r="E172" s="810"/>
      <c r="F172" s="810"/>
      <c r="G172" s="810"/>
      <c r="H172" s="810"/>
      <c r="I172" s="810"/>
      <c r="J172" s="810"/>
      <c r="K172" s="810"/>
      <c r="L172" s="810"/>
      <c r="M172" s="810"/>
      <c r="N172" s="810"/>
      <c r="O172" s="810"/>
      <c r="P172" s="810"/>
      <c r="Q172" s="810"/>
    </row>
    <row r="173" spans="1:17" ht="13.5" customHeight="1" x14ac:dyDescent="0.25">
      <c r="A173" s="810"/>
      <c r="B173" s="810"/>
      <c r="C173" s="810"/>
      <c r="D173" s="810"/>
      <c r="E173" s="810"/>
      <c r="F173" s="810"/>
      <c r="G173" s="810"/>
      <c r="H173" s="810"/>
      <c r="I173" s="810"/>
      <c r="J173" s="810"/>
      <c r="K173" s="810"/>
      <c r="L173" s="810"/>
      <c r="M173" s="810"/>
      <c r="N173" s="810"/>
      <c r="O173" s="810"/>
      <c r="P173" s="810"/>
      <c r="Q173" s="810"/>
    </row>
    <row r="174" spans="1:17" ht="13.5" customHeight="1" x14ac:dyDescent="0.25">
      <c r="A174" s="810"/>
      <c r="B174" s="810"/>
      <c r="C174" s="810"/>
      <c r="D174" s="810"/>
      <c r="E174" s="810"/>
      <c r="F174" s="810"/>
      <c r="G174" s="810"/>
      <c r="H174" s="810"/>
      <c r="I174" s="810"/>
      <c r="J174" s="810"/>
      <c r="K174" s="810"/>
      <c r="L174" s="810"/>
      <c r="M174" s="810"/>
      <c r="N174" s="810"/>
      <c r="O174" s="810"/>
      <c r="P174" s="810"/>
      <c r="Q174" s="810"/>
    </row>
    <row r="175" spans="1:17" ht="13.5" customHeight="1" x14ac:dyDescent="0.25">
      <c r="A175" s="810"/>
      <c r="B175" s="810"/>
      <c r="C175" s="810"/>
      <c r="D175" s="810"/>
      <c r="E175" s="810"/>
      <c r="F175" s="810"/>
      <c r="G175" s="810"/>
      <c r="H175" s="810"/>
      <c r="I175" s="810"/>
      <c r="J175" s="810"/>
      <c r="K175" s="810"/>
      <c r="L175" s="810"/>
      <c r="M175" s="810"/>
      <c r="N175" s="810"/>
      <c r="O175" s="810"/>
      <c r="P175" s="810"/>
      <c r="Q175" s="810"/>
    </row>
    <row r="176" spans="1:17" ht="13.5" customHeight="1" x14ac:dyDescent="0.25">
      <c r="A176" s="810"/>
      <c r="B176" s="810"/>
      <c r="C176" s="810"/>
      <c r="D176" s="810"/>
      <c r="E176" s="810"/>
      <c r="F176" s="810"/>
      <c r="G176" s="810"/>
      <c r="H176" s="810"/>
      <c r="I176" s="810"/>
      <c r="J176" s="810"/>
      <c r="K176" s="810"/>
      <c r="L176" s="810"/>
      <c r="M176" s="810"/>
      <c r="N176" s="810"/>
      <c r="O176" s="810"/>
      <c r="P176" s="810"/>
      <c r="Q176" s="810"/>
    </row>
    <row r="177" spans="1:17" ht="13.5" customHeight="1" x14ac:dyDescent="0.25">
      <c r="A177" s="810"/>
      <c r="B177" s="810"/>
      <c r="C177" s="810"/>
      <c r="D177" s="810"/>
      <c r="E177" s="810"/>
      <c r="F177" s="810"/>
      <c r="G177" s="810"/>
      <c r="H177" s="810"/>
      <c r="I177" s="810"/>
      <c r="J177" s="810"/>
      <c r="K177" s="810"/>
      <c r="L177" s="810"/>
      <c r="M177" s="810"/>
      <c r="N177" s="810"/>
      <c r="O177" s="810"/>
      <c r="P177" s="810"/>
      <c r="Q177" s="810"/>
    </row>
    <row r="178" spans="1:17" ht="13.5" customHeight="1" x14ac:dyDescent="0.25">
      <c r="A178" s="810"/>
      <c r="B178" s="810"/>
      <c r="C178" s="810"/>
      <c r="D178" s="810"/>
      <c r="E178" s="810"/>
      <c r="F178" s="810"/>
      <c r="G178" s="810"/>
      <c r="H178" s="810"/>
      <c r="I178" s="810"/>
      <c r="J178" s="810"/>
      <c r="K178" s="810"/>
      <c r="L178" s="810"/>
      <c r="M178" s="810"/>
      <c r="N178" s="810"/>
      <c r="O178" s="810"/>
      <c r="P178" s="810"/>
      <c r="Q178" s="810"/>
    </row>
    <row r="179" spans="1:17" ht="13.5" customHeight="1" x14ac:dyDescent="0.25">
      <c r="A179" s="810"/>
      <c r="B179" s="810"/>
      <c r="C179" s="810"/>
      <c r="D179" s="810"/>
      <c r="E179" s="810"/>
      <c r="F179" s="810"/>
      <c r="G179" s="810"/>
      <c r="H179" s="810"/>
      <c r="I179" s="810"/>
      <c r="J179" s="810"/>
      <c r="K179" s="810"/>
      <c r="L179" s="810"/>
      <c r="M179" s="810"/>
      <c r="N179" s="810"/>
      <c r="O179" s="810"/>
      <c r="P179" s="810"/>
      <c r="Q179" s="810"/>
    </row>
    <row r="180" spans="1:17" ht="13.5" customHeight="1" x14ac:dyDescent="0.25">
      <c r="A180" s="810"/>
      <c r="B180" s="810"/>
      <c r="C180" s="810"/>
      <c r="D180" s="810"/>
      <c r="E180" s="810"/>
      <c r="F180" s="810"/>
      <c r="G180" s="810"/>
      <c r="H180" s="810"/>
      <c r="I180" s="810"/>
      <c r="J180" s="810"/>
      <c r="K180" s="810"/>
      <c r="L180" s="810"/>
      <c r="M180" s="810"/>
      <c r="N180" s="810"/>
      <c r="O180" s="810"/>
      <c r="P180" s="810"/>
      <c r="Q180" s="810"/>
    </row>
    <row r="181" spans="1:17" ht="13.5" customHeight="1" x14ac:dyDescent="0.25">
      <c r="A181" s="810"/>
      <c r="B181" s="810"/>
      <c r="C181" s="810"/>
      <c r="D181" s="810"/>
      <c r="E181" s="810"/>
      <c r="F181" s="810"/>
      <c r="G181" s="810"/>
      <c r="H181" s="810"/>
      <c r="I181" s="810"/>
      <c r="J181" s="810"/>
      <c r="K181" s="810"/>
      <c r="L181" s="810"/>
      <c r="M181" s="810"/>
      <c r="N181" s="810"/>
      <c r="O181" s="810"/>
      <c r="P181" s="810"/>
      <c r="Q181" s="810"/>
    </row>
    <row r="182" spans="1:17" ht="13.5" customHeight="1" x14ac:dyDescent="0.25">
      <c r="A182" s="810"/>
      <c r="B182" s="810"/>
      <c r="C182" s="810"/>
      <c r="D182" s="810"/>
      <c r="E182" s="810"/>
      <c r="F182" s="810"/>
      <c r="G182" s="810"/>
      <c r="H182" s="810"/>
      <c r="I182" s="810"/>
      <c r="J182" s="810"/>
      <c r="K182" s="810"/>
      <c r="L182" s="810"/>
      <c r="M182" s="810"/>
      <c r="N182" s="810"/>
      <c r="O182" s="810"/>
      <c r="P182" s="810"/>
      <c r="Q182" s="810"/>
    </row>
    <row r="183" spans="1:17" ht="13.5" customHeight="1" x14ac:dyDescent="0.25">
      <c r="A183" s="810"/>
      <c r="B183" s="810"/>
      <c r="C183" s="810"/>
      <c r="D183" s="810"/>
      <c r="E183" s="810"/>
      <c r="F183" s="810"/>
      <c r="G183" s="810"/>
      <c r="H183" s="810"/>
      <c r="I183" s="810"/>
      <c r="J183" s="810"/>
      <c r="K183" s="810"/>
      <c r="L183" s="810"/>
      <c r="M183" s="810"/>
      <c r="N183" s="810"/>
      <c r="O183" s="810"/>
      <c r="P183" s="810"/>
      <c r="Q183" s="810"/>
    </row>
    <row r="184" spans="1:17" ht="13.5" customHeight="1" x14ac:dyDescent="0.25">
      <c r="A184" s="810"/>
      <c r="B184" s="810"/>
      <c r="C184" s="810"/>
      <c r="D184" s="810"/>
      <c r="E184" s="810"/>
      <c r="F184" s="810"/>
      <c r="G184" s="810"/>
      <c r="H184" s="810"/>
      <c r="I184" s="810"/>
      <c r="J184" s="810"/>
      <c r="K184" s="810"/>
      <c r="L184" s="810"/>
      <c r="M184" s="810"/>
      <c r="N184" s="810"/>
      <c r="O184" s="810"/>
      <c r="P184" s="810"/>
      <c r="Q184" s="810"/>
    </row>
    <row r="185" spans="1:17" ht="13.5" customHeight="1" x14ac:dyDescent="0.25">
      <c r="A185" s="810"/>
      <c r="B185" s="810"/>
      <c r="C185" s="810"/>
      <c r="D185" s="810"/>
      <c r="E185" s="810"/>
      <c r="F185" s="810"/>
      <c r="G185" s="810"/>
      <c r="H185" s="810"/>
      <c r="I185" s="810"/>
      <c r="J185" s="810"/>
      <c r="K185" s="810"/>
      <c r="L185" s="810"/>
      <c r="M185" s="810"/>
      <c r="N185" s="810"/>
      <c r="O185" s="810"/>
      <c r="P185" s="810"/>
      <c r="Q185" s="810"/>
    </row>
    <row r="186" spans="1:17" ht="13.5" customHeight="1" x14ac:dyDescent="0.25">
      <c r="A186" s="810"/>
      <c r="B186" s="810"/>
      <c r="C186" s="810"/>
      <c r="D186" s="810"/>
      <c r="E186" s="810"/>
      <c r="F186" s="810"/>
      <c r="G186" s="810"/>
      <c r="H186" s="810"/>
      <c r="I186" s="810"/>
      <c r="J186" s="810"/>
      <c r="K186" s="810"/>
      <c r="L186" s="810"/>
      <c r="M186" s="810"/>
      <c r="N186" s="810"/>
      <c r="O186" s="810"/>
      <c r="P186" s="810"/>
      <c r="Q186" s="810"/>
    </row>
    <row r="187" spans="1:17" ht="13.5" customHeight="1" x14ac:dyDescent="0.25">
      <c r="A187" s="810"/>
      <c r="B187" s="810"/>
      <c r="C187" s="810"/>
      <c r="D187" s="810"/>
      <c r="E187" s="810"/>
      <c r="F187" s="810"/>
      <c r="G187" s="810"/>
      <c r="H187" s="810"/>
      <c r="I187" s="810"/>
      <c r="J187" s="810"/>
      <c r="K187" s="810"/>
      <c r="L187" s="810"/>
      <c r="M187" s="810"/>
      <c r="N187" s="810"/>
      <c r="O187" s="810"/>
      <c r="P187" s="810"/>
      <c r="Q187" s="810"/>
    </row>
    <row r="188" spans="1:17" ht="13.5" customHeight="1" x14ac:dyDescent="0.25">
      <c r="A188" s="810"/>
      <c r="B188" s="810"/>
      <c r="C188" s="810"/>
      <c r="D188" s="810"/>
      <c r="E188" s="810"/>
      <c r="F188" s="810"/>
      <c r="G188" s="810"/>
      <c r="H188" s="810"/>
      <c r="I188" s="810"/>
      <c r="J188" s="810"/>
      <c r="K188" s="810"/>
      <c r="L188" s="810"/>
      <c r="M188" s="810"/>
      <c r="N188" s="810"/>
      <c r="O188" s="810"/>
      <c r="P188" s="810"/>
      <c r="Q188" s="810"/>
    </row>
    <row r="189" spans="1:17" ht="13.5" customHeight="1" x14ac:dyDescent="0.25">
      <c r="A189" s="810"/>
      <c r="B189" s="810"/>
      <c r="C189" s="810"/>
      <c r="D189" s="810"/>
      <c r="E189" s="810"/>
      <c r="F189" s="810"/>
      <c r="G189" s="810"/>
      <c r="H189" s="810"/>
      <c r="I189" s="810"/>
      <c r="J189" s="810"/>
      <c r="K189" s="810"/>
      <c r="L189" s="810"/>
      <c r="M189" s="810"/>
      <c r="N189" s="810"/>
      <c r="O189" s="810"/>
      <c r="P189" s="810"/>
      <c r="Q189" s="810"/>
    </row>
    <row r="190" spans="1:17" ht="13.5" customHeight="1" x14ac:dyDescent="0.25">
      <c r="A190" s="810"/>
      <c r="B190" s="810"/>
      <c r="C190" s="810"/>
      <c r="D190" s="810"/>
      <c r="E190" s="810"/>
      <c r="F190" s="810"/>
      <c r="G190" s="810"/>
      <c r="H190" s="810"/>
      <c r="I190" s="810"/>
      <c r="J190" s="810"/>
      <c r="K190" s="810"/>
      <c r="L190" s="810"/>
      <c r="M190" s="810"/>
      <c r="N190" s="810"/>
      <c r="O190" s="810"/>
      <c r="P190" s="810"/>
      <c r="Q190" s="810"/>
    </row>
    <row r="191" spans="1:17" ht="13.5" customHeight="1" x14ac:dyDescent="0.25">
      <c r="A191" s="810"/>
      <c r="B191" s="810"/>
      <c r="C191" s="810"/>
      <c r="D191" s="810"/>
      <c r="E191" s="810"/>
      <c r="F191" s="810"/>
      <c r="G191" s="810"/>
      <c r="H191" s="810"/>
      <c r="I191" s="810"/>
      <c r="J191" s="810"/>
      <c r="K191" s="810"/>
      <c r="L191" s="810"/>
      <c r="M191" s="810"/>
      <c r="N191" s="810"/>
      <c r="O191" s="810"/>
      <c r="P191" s="810"/>
      <c r="Q191" s="810"/>
    </row>
    <row r="192" spans="1:17" ht="13.5" customHeight="1" x14ac:dyDescent="0.25">
      <c r="A192" s="810"/>
      <c r="B192" s="810"/>
      <c r="C192" s="810"/>
      <c r="D192" s="810"/>
      <c r="E192" s="810"/>
      <c r="F192" s="810"/>
      <c r="G192" s="810"/>
      <c r="H192" s="810"/>
      <c r="I192" s="810"/>
      <c r="J192" s="810"/>
      <c r="K192" s="810"/>
      <c r="L192" s="810"/>
      <c r="M192" s="810"/>
      <c r="N192" s="810"/>
      <c r="O192" s="810"/>
      <c r="P192" s="810"/>
      <c r="Q192" s="810"/>
    </row>
    <row r="193" spans="1:17" ht="13.5" customHeight="1" x14ac:dyDescent="0.25">
      <c r="A193" s="810"/>
      <c r="B193" s="810"/>
      <c r="C193" s="810"/>
      <c r="D193" s="810"/>
      <c r="E193" s="810"/>
      <c r="F193" s="810"/>
      <c r="G193" s="810"/>
      <c r="H193" s="810"/>
      <c r="I193" s="810"/>
      <c r="J193" s="810"/>
      <c r="K193" s="810"/>
      <c r="L193" s="810"/>
      <c r="M193" s="810"/>
      <c r="N193" s="810"/>
      <c r="O193" s="810"/>
      <c r="P193" s="810"/>
      <c r="Q193" s="810"/>
    </row>
    <row r="194" spans="1:17" ht="13.5" customHeight="1" x14ac:dyDescent="0.25">
      <c r="A194" s="810"/>
      <c r="B194" s="810"/>
      <c r="C194" s="810"/>
      <c r="D194" s="810"/>
      <c r="E194" s="810"/>
      <c r="F194" s="810"/>
      <c r="G194" s="810"/>
      <c r="H194" s="810"/>
      <c r="I194" s="810"/>
      <c r="J194" s="810"/>
      <c r="K194" s="810"/>
      <c r="L194" s="810"/>
      <c r="M194" s="810"/>
      <c r="N194" s="810"/>
      <c r="O194" s="810"/>
      <c r="P194" s="810"/>
      <c r="Q194" s="810"/>
    </row>
    <row r="195" spans="1:17" ht="13.5" customHeight="1" x14ac:dyDescent="0.25">
      <c r="A195" s="810"/>
      <c r="B195" s="810"/>
      <c r="C195" s="810"/>
      <c r="D195" s="810"/>
      <c r="E195" s="810"/>
      <c r="F195" s="810"/>
      <c r="G195" s="810"/>
      <c r="H195" s="810"/>
      <c r="I195" s="810"/>
      <c r="J195" s="810"/>
      <c r="K195" s="810"/>
      <c r="L195" s="810"/>
      <c r="M195" s="810"/>
      <c r="N195" s="810"/>
      <c r="O195" s="810"/>
      <c r="P195" s="810"/>
      <c r="Q195" s="810"/>
    </row>
    <row r="196" spans="1:17" ht="13.5" customHeight="1" x14ac:dyDescent="0.25">
      <c r="A196" s="810"/>
      <c r="B196" s="810"/>
      <c r="C196" s="810"/>
      <c r="D196" s="810"/>
      <c r="E196" s="810"/>
      <c r="F196" s="810"/>
      <c r="G196" s="810"/>
      <c r="H196" s="810"/>
      <c r="I196" s="810"/>
      <c r="J196" s="810"/>
      <c r="K196" s="810"/>
      <c r="L196" s="810"/>
      <c r="M196" s="810"/>
      <c r="N196" s="810"/>
      <c r="O196" s="810"/>
      <c r="P196" s="810"/>
      <c r="Q196" s="810"/>
    </row>
    <row r="197" spans="1:17" ht="13.5" customHeight="1" x14ac:dyDescent="0.25">
      <c r="A197" s="810"/>
      <c r="B197" s="810"/>
      <c r="C197" s="810"/>
      <c r="D197" s="810"/>
      <c r="E197" s="810"/>
      <c r="F197" s="810"/>
      <c r="G197" s="810"/>
      <c r="H197" s="810"/>
      <c r="I197" s="810"/>
      <c r="J197" s="810"/>
      <c r="K197" s="810"/>
      <c r="L197" s="810"/>
      <c r="M197" s="810"/>
      <c r="N197" s="810"/>
      <c r="O197" s="810"/>
      <c r="P197" s="810"/>
      <c r="Q197" s="810"/>
    </row>
    <row r="198" spans="1:17" ht="13.5" customHeight="1" x14ac:dyDescent="0.25">
      <c r="A198" s="810"/>
      <c r="B198" s="810"/>
      <c r="C198" s="810"/>
      <c r="D198" s="810"/>
      <c r="E198" s="810"/>
      <c r="F198" s="810"/>
      <c r="G198" s="810"/>
      <c r="H198" s="810"/>
      <c r="I198" s="810"/>
      <c r="J198" s="810"/>
      <c r="K198" s="810"/>
      <c r="L198" s="810"/>
      <c r="M198" s="810"/>
      <c r="N198" s="810"/>
      <c r="O198" s="810"/>
      <c r="P198" s="810"/>
      <c r="Q198" s="810"/>
    </row>
    <row r="199" spans="1:17" ht="13.5" customHeight="1" x14ac:dyDescent="0.25">
      <c r="A199" s="810"/>
      <c r="B199" s="810"/>
      <c r="C199" s="810"/>
      <c r="D199" s="810"/>
      <c r="E199" s="810"/>
      <c r="F199" s="810"/>
      <c r="G199" s="810"/>
      <c r="H199" s="810"/>
      <c r="I199" s="810"/>
      <c r="J199" s="810"/>
      <c r="K199" s="810"/>
      <c r="L199" s="810"/>
      <c r="M199" s="810"/>
      <c r="N199" s="810"/>
      <c r="O199" s="810"/>
      <c r="P199" s="810"/>
      <c r="Q199" s="810"/>
    </row>
    <row r="200" spans="1:17" ht="13.5" customHeight="1" x14ac:dyDescent="0.25">
      <c r="A200" s="810"/>
      <c r="B200" s="810"/>
      <c r="C200" s="810"/>
      <c r="D200" s="810"/>
      <c r="E200" s="810"/>
      <c r="F200" s="810"/>
      <c r="G200" s="810"/>
      <c r="H200" s="810"/>
      <c r="I200" s="810"/>
      <c r="J200" s="810"/>
      <c r="K200" s="810"/>
      <c r="L200" s="810"/>
      <c r="M200" s="810"/>
      <c r="N200" s="810"/>
      <c r="O200" s="810"/>
      <c r="P200" s="810"/>
      <c r="Q200" s="810"/>
    </row>
    <row r="201" spans="1:17" ht="13.5" customHeight="1" x14ac:dyDescent="0.25">
      <c r="A201" s="810"/>
      <c r="B201" s="810"/>
      <c r="C201" s="810"/>
      <c r="D201" s="810"/>
      <c r="E201" s="810"/>
      <c r="F201" s="810"/>
      <c r="G201" s="810"/>
      <c r="H201" s="810"/>
      <c r="I201" s="810"/>
      <c r="J201" s="810"/>
      <c r="K201" s="810"/>
      <c r="L201" s="810"/>
      <c r="M201" s="810"/>
      <c r="N201" s="810"/>
      <c r="O201" s="810"/>
      <c r="P201" s="810"/>
      <c r="Q201" s="810"/>
    </row>
    <row r="202" spans="1:17" ht="13.5" customHeight="1" x14ac:dyDescent="0.25">
      <c r="A202" s="810"/>
      <c r="B202" s="810"/>
      <c r="C202" s="810"/>
      <c r="D202" s="810"/>
      <c r="E202" s="810"/>
      <c r="F202" s="810"/>
      <c r="G202" s="810"/>
      <c r="H202" s="810"/>
      <c r="I202" s="810"/>
      <c r="J202" s="810"/>
      <c r="K202" s="810"/>
      <c r="L202" s="810"/>
      <c r="M202" s="810"/>
      <c r="N202" s="810"/>
      <c r="O202" s="810"/>
      <c r="P202" s="810"/>
      <c r="Q202" s="810"/>
    </row>
    <row r="203" spans="1:17" ht="13.5" customHeight="1" x14ac:dyDescent="0.25">
      <c r="A203" s="810"/>
      <c r="B203" s="810"/>
      <c r="C203" s="810"/>
      <c r="D203" s="810"/>
      <c r="E203" s="810"/>
      <c r="F203" s="810"/>
      <c r="G203" s="810"/>
      <c r="H203" s="810"/>
      <c r="I203" s="810"/>
      <c r="J203" s="810"/>
      <c r="K203" s="810"/>
      <c r="L203" s="810"/>
      <c r="M203" s="810"/>
      <c r="N203" s="810"/>
      <c r="O203" s="810"/>
      <c r="P203" s="810"/>
      <c r="Q203" s="810"/>
    </row>
    <row r="204" spans="1:17" ht="15.75" customHeight="1" x14ac:dyDescent="0.25"/>
    <row r="205" spans="1:17" ht="15.75" customHeight="1" x14ac:dyDescent="0.25"/>
    <row r="206" spans="1:17" ht="15.75" customHeight="1" x14ac:dyDescent="0.25"/>
    <row r="207" spans="1:17" ht="15.75" customHeight="1" x14ac:dyDescent="0.25"/>
    <row r="208" spans="1:17" ht="15.75" customHeight="1" x14ac:dyDescent="0.25"/>
    <row r="209" s="206" customFormat="1" ht="15.75" customHeight="1" x14ac:dyDescent="0.25"/>
    <row r="210" s="206" customFormat="1" ht="15.75" customHeight="1" x14ac:dyDescent="0.25"/>
    <row r="211" s="206" customFormat="1" ht="15.75" customHeight="1" x14ac:dyDescent="0.25"/>
    <row r="212" s="206" customFormat="1" ht="15.75" customHeight="1" x14ac:dyDescent="0.25"/>
    <row r="213" s="206" customFormat="1" ht="15.75" customHeight="1" x14ac:dyDescent="0.25"/>
    <row r="214" s="206" customFormat="1" ht="15.75" customHeight="1" x14ac:dyDescent="0.25"/>
    <row r="215" s="206" customFormat="1" ht="15.75" customHeight="1" x14ac:dyDescent="0.25"/>
    <row r="216" s="206" customFormat="1" ht="15.75" customHeight="1" x14ac:dyDescent="0.25"/>
    <row r="217" s="206" customFormat="1" ht="15.75" customHeight="1" x14ac:dyDescent="0.25"/>
    <row r="218" s="206" customFormat="1" ht="15.75" customHeight="1" x14ac:dyDescent="0.25"/>
    <row r="219" s="206" customFormat="1" ht="15.75" customHeight="1" x14ac:dyDescent="0.25"/>
    <row r="220" s="206" customFormat="1" ht="15.75" customHeight="1" x14ac:dyDescent="0.25"/>
    <row r="221" s="206" customFormat="1" ht="15.75" customHeight="1" x14ac:dyDescent="0.25"/>
    <row r="222" s="206" customFormat="1" ht="15.75" customHeight="1" x14ac:dyDescent="0.25"/>
    <row r="223" s="206" customFormat="1" ht="15.75" customHeight="1" x14ac:dyDescent="0.25"/>
    <row r="224" s="206" customFormat="1" ht="15.75" customHeight="1" x14ac:dyDescent="0.25"/>
    <row r="225" s="206" customFormat="1" ht="15.75" customHeight="1" x14ac:dyDescent="0.25"/>
    <row r="226" s="206" customFormat="1" ht="15.75" customHeight="1" x14ac:dyDescent="0.25"/>
    <row r="227" s="206" customFormat="1" ht="15.75" customHeight="1" x14ac:dyDescent="0.25"/>
    <row r="228" s="206" customFormat="1" ht="15.75" customHeight="1" x14ac:dyDescent="0.25"/>
    <row r="229" s="206" customFormat="1" ht="15.75" customHeight="1" x14ac:dyDescent="0.25"/>
    <row r="230" s="206" customFormat="1" ht="15.75" customHeight="1" x14ac:dyDescent="0.25"/>
    <row r="231" s="206" customFormat="1" ht="15.75" customHeight="1" x14ac:dyDescent="0.25"/>
    <row r="232" s="206" customFormat="1" ht="15.75" customHeight="1" x14ac:dyDescent="0.25"/>
    <row r="233" s="206" customFormat="1" ht="15.75" customHeight="1" x14ac:dyDescent="0.25"/>
    <row r="234" s="206" customFormat="1" ht="15.75" customHeight="1" x14ac:dyDescent="0.25"/>
    <row r="235" s="206" customFormat="1" ht="15.75" customHeight="1" x14ac:dyDescent="0.25"/>
    <row r="236" s="206" customFormat="1" ht="15.75" customHeight="1" x14ac:dyDescent="0.25"/>
    <row r="237" s="206" customFormat="1" ht="15.75" customHeight="1" x14ac:dyDescent="0.25"/>
    <row r="238" s="206" customFormat="1" ht="15.75" customHeight="1" x14ac:dyDescent="0.25"/>
    <row r="239" s="206" customFormat="1" ht="15.75" customHeight="1" x14ac:dyDescent="0.25"/>
    <row r="240" s="206" customFormat="1" ht="15.75" customHeight="1" x14ac:dyDescent="0.25"/>
    <row r="241" s="206" customFormat="1" ht="15.75" customHeight="1" x14ac:dyDescent="0.25"/>
    <row r="242" s="206" customFormat="1" ht="15.75" customHeight="1" x14ac:dyDescent="0.25"/>
    <row r="243" s="206" customFormat="1" ht="15.75" customHeight="1" x14ac:dyDescent="0.25"/>
    <row r="244" s="206" customFormat="1" ht="15.75" customHeight="1" x14ac:dyDescent="0.25"/>
    <row r="245" s="206" customFormat="1" ht="15.75" customHeight="1" x14ac:dyDescent="0.25"/>
    <row r="246" s="206" customFormat="1" ht="15.75" customHeight="1" x14ac:dyDescent="0.25"/>
    <row r="247" s="206" customFormat="1" ht="15.75" customHeight="1" x14ac:dyDescent="0.25"/>
    <row r="248" s="206" customFormat="1" ht="15.75" customHeight="1" x14ac:dyDescent="0.25"/>
    <row r="249" s="206" customFormat="1" ht="15.75" customHeight="1" x14ac:dyDescent="0.25"/>
    <row r="250" s="206" customFormat="1" ht="15.75" customHeight="1" x14ac:dyDescent="0.25"/>
    <row r="251" s="206" customFormat="1" ht="15.75" customHeight="1" x14ac:dyDescent="0.25"/>
    <row r="252" s="206" customFormat="1" ht="15.75" customHeight="1" x14ac:dyDescent="0.25"/>
    <row r="253" s="206" customFormat="1" ht="15.75" customHeight="1" x14ac:dyDescent="0.25"/>
    <row r="254" s="206" customFormat="1" ht="15.75" customHeight="1" x14ac:dyDescent="0.25"/>
    <row r="255" s="206" customFormat="1" ht="15.75" customHeight="1" x14ac:dyDescent="0.25"/>
    <row r="256" s="206" customFormat="1" ht="15.75" customHeight="1" x14ac:dyDescent="0.25"/>
    <row r="257" s="206" customFormat="1" ht="15.75" customHeight="1" x14ac:dyDescent="0.25"/>
    <row r="258" s="206" customFormat="1" ht="15.75" customHeight="1" x14ac:dyDescent="0.25"/>
    <row r="259" s="206" customFormat="1" ht="15.75" customHeight="1" x14ac:dyDescent="0.25"/>
    <row r="260" s="206" customFormat="1" ht="15.75" customHeight="1" x14ac:dyDescent="0.25"/>
    <row r="261" s="206" customFormat="1" ht="15.75" customHeight="1" x14ac:dyDescent="0.25"/>
    <row r="262" s="206" customFormat="1" ht="15.75" customHeight="1" x14ac:dyDescent="0.25"/>
    <row r="263" s="206" customFormat="1" ht="15.75" customHeight="1" x14ac:dyDescent="0.25"/>
    <row r="264" s="206" customFormat="1" ht="15.75" customHeight="1" x14ac:dyDescent="0.25"/>
    <row r="265" s="206" customFormat="1" ht="15.75" customHeight="1" x14ac:dyDescent="0.25"/>
    <row r="266" s="206" customFormat="1" ht="15.75" customHeight="1" x14ac:dyDescent="0.25"/>
    <row r="267" s="206" customFormat="1" ht="15.75" customHeight="1" x14ac:dyDescent="0.25"/>
    <row r="268" s="206" customFormat="1" ht="15.75" customHeight="1" x14ac:dyDescent="0.25"/>
    <row r="269" s="206" customFormat="1" ht="15.75" customHeight="1" x14ac:dyDescent="0.25"/>
    <row r="270" s="206" customFormat="1" ht="15.75" customHeight="1" x14ac:dyDescent="0.25"/>
    <row r="271" s="206" customFormat="1" ht="15.75" customHeight="1" x14ac:dyDescent="0.25"/>
    <row r="272" s="206" customFormat="1" ht="15.75" customHeight="1" x14ac:dyDescent="0.25"/>
    <row r="273" s="206" customFormat="1" ht="15.75" customHeight="1" x14ac:dyDescent="0.25"/>
    <row r="274" s="206" customFormat="1" ht="15.75" customHeight="1" x14ac:dyDescent="0.25"/>
    <row r="275" s="206" customFormat="1" ht="15.75" customHeight="1" x14ac:dyDescent="0.25"/>
    <row r="276" s="206" customFormat="1" ht="15.75" customHeight="1" x14ac:dyDescent="0.25"/>
    <row r="277" s="206" customFormat="1" ht="15.75" customHeight="1" x14ac:dyDescent="0.25"/>
    <row r="278" s="206" customFormat="1" ht="15.75" customHeight="1" x14ac:dyDescent="0.25"/>
    <row r="279" s="206" customFormat="1" ht="15.75" customHeight="1" x14ac:dyDescent="0.25"/>
    <row r="280" s="206" customFormat="1" ht="15.75" customHeight="1" x14ac:dyDescent="0.25"/>
    <row r="281" s="206" customFormat="1" ht="15.75" customHeight="1" x14ac:dyDescent="0.25"/>
    <row r="282" s="206" customFormat="1" ht="15.75" customHeight="1" x14ac:dyDescent="0.25"/>
    <row r="283" s="206" customFormat="1" ht="15.75" customHeight="1" x14ac:dyDescent="0.25"/>
    <row r="284" s="206" customFormat="1" ht="15.75" customHeight="1" x14ac:dyDescent="0.25"/>
    <row r="285" s="206" customFormat="1" ht="15.75" customHeight="1" x14ac:dyDescent="0.25"/>
    <row r="286" s="206" customFormat="1" ht="15.75" customHeight="1" x14ac:dyDescent="0.25"/>
    <row r="287" s="206" customFormat="1" ht="15.75" customHeight="1" x14ac:dyDescent="0.25"/>
    <row r="288" s="206" customFormat="1" ht="15.75" customHeight="1" x14ac:dyDescent="0.25"/>
    <row r="289" s="206" customFormat="1" ht="15.75" customHeight="1" x14ac:dyDescent="0.25"/>
    <row r="290" s="206" customFormat="1" ht="15.75" customHeight="1" x14ac:dyDescent="0.25"/>
    <row r="291" s="206" customFormat="1" ht="15.75" customHeight="1" x14ac:dyDescent="0.25"/>
    <row r="292" s="206" customFormat="1" ht="15.75" customHeight="1" x14ac:dyDescent="0.25"/>
    <row r="293" s="206" customFormat="1" ht="15.75" customHeight="1" x14ac:dyDescent="0.25"/>
    <row r="294" s="206" customFormat="1" ht="15.75" customHeight="1" x14ac:dyDescent="0.25"/>
    <row r="295" s="206" customFormat="1" ht="15.75" customHeight="1" x14ac:dyDescent="0.25"/>
    <row r="296" s="206" customFormat="1" ht="15.75" customHeight="1" x14ac:dyDescent="0.25"/>
    <row r="297" s="206" customFormat="1" ht="15.75" customHeight="1" x14ac:dyDescent="0.25"/>
    <row r="298" s="206" customFormat="1" ht="15.75" customHeight="1" x14ac:dyDescent="0.25"/>
    <row r="299" s="206" customFormat="1" ht="15.75" customHeight="1" x14ac:dyDescent="0.25"/>
    <row r="300" s="206" customFormat="1" ht="15.75" customHeight="1" x14ac:dyDescent="0.25"/>
    <row r="301" s="206" customFormat="1" ht="15.75" customHeight="1" x14ac:dyDescent="0.25"/>
    <row r="302" s="206" customFormat="1" ht="15.75" customHeight="1" x14ac:dyDescent="0.25"/>
    <row r="303" s="206" customFormat="1" ht="15.75" customHeight="1" x14ac:dyDescent="0.25"/>
    <row r="304" s="206" customFormat="1" ht="15.75" customHeight="1" x14ac:dyDescent="0.25"/>
    <row r="305" s="206" customFormat="1" ht="15.75" customHeight="1" x14ac:dyDescent="0.25"/>
    <row r="306" s="206" customFormat="1" ht="15.75" customHeight="1" x14ac:dyDescent="0.25"/>
    <row r="307" s="206" customFormat="1" ht="15.75" customHeight="1" x14ac:dyDescent="0.25"/>
    <row r="308" s="206" customFormat="1" ht="15.75" customHeight="1" x14ac:dyDescent="0.25"/>
    <row r="309" s="206" customFormat="1" ht="15.75" customHeight="1" x14ac:dyDescent="0.25"/>
    <row r="310" s="206" customFormat="1" ht="15.75" customHeight="1" x14ac:dyDescent="0.25"/>
    <row r="311" s="206" customFormat="1" ht="15.75" customHeight="1" x14ac:dyDescent="0.25"/>
    <row r="312" s="206" customFormat="1" ht="15.75" customHeight="1" x14ac:dyDescent="0.25"/>
    <row r="313" s="206" customFormat="1" ht="15.75" customHeight="1" x14ac:dyDescent="0.25"/>
    <row r="314" s="206" customFormat="1" ht="15.75" customHeight="1" x14ac:dyDescent="0.25"/>
    <row r="315" s="206" customFormat="1" ht="15.75" customHeight="1" x14ac:dyDescent="0.25"/>
    <row r="316" s="206" customFormat="1" ht="15.75" customHeight="1" x14ac:dyDescent="0.25"/>
    <row r="317" s="206" customFormat="1" ht="15.75" customHeight="1" x14ac:dyDescent="0.25"/>
    <row r="318" s="206" customFormat="1" ht="15.75" customHeight="1" x14ac:dyDescent="0.25"/>
    <row r="319" s="206" customFormat="1" ht="15.75" customHeight="1" x14ac:dyDescent="0.25"/>
    <row r="320" s="206" customFormat="1" ht="15.75" customHeight="1" x14ac:dyDescent="0.25"/>
    <row r="321" s="206" customFormat="1" ht="15.75" customHeight="1" x14ac:dyDescent="0.25"/>
    <row r="322" s="206" customFormat="1" ht="15.75" customHeight="1" x14ac:dyDescent="0.25"/>
    <row r="323" s="206" customFormat="1" ht="15.75" customHeight="1" x14ac:dyDescent="0.25"/>
    <row r="324" s="206" customFormat="1" ht="15.75" customHeight="1" x14ac:dyDescent="0.25"/>
    <row r="325" s="206" customFormat="1" ht="15.75" customHeight="1" x14ac:dyDescent="0.25"/>
    <row r="326" s="206" customFormat="1" ht="15.75" customHeight="1" x14ac:dyDescent="0.25"/>
    <row r="327" s="206" customFormat="1" ht="15.75" customHeight="1" x14ac:dyDescent="0.25"/>
    <row r="328" s="206" customFormat="1" ht="15.75" customHeight="1" x14ac:dyDescent="0.25"/>
    <row r="329" s="206" customFormat="1" ht="15.75" customHeight="1" x14ac:dyDescent="0.25"/>
    <row r="330" s="206" customFormat="1" ht="15.75" customHeight="1" x14ac:dyDescent="0.25"/>
    <row r="331" s="206" customFormat="1" ht="15.75" customHeight="1" x14ac:dyDescent="0.25"/>
    <row r="332" s="206" customFormat="1" ht="15.75" customHeight="1" x14ac:dyDescent="0.25"/>
    <row r="333" s="206" customFormat="1" ht="15.75" customHeight="1" x14ac:dyDescent="0.25"/>
    <row r="334" s="206" customFormat="1" ht="15.75" customHeight="1" x14ac:dyDescent="0.25"/>
    <row r="335" s="206" customFormat="1" ht="15.75" customHeight="1" x14ac:dyDescent="0.25"/>
    <row r="336" s="206" customFormat="1" ht="15.75" customHeight="1" x14ac:dyDescent="0.25"/>
    <row r="337" s="206" customFormat="1" ht="15.75" customHeight="1" x14ac:dyDescent="0.25"/>
    <row r="338" s="206" customFormat="1" ht="15.75" customHeight="1" x14ac:dyDescent="0.25"/>
    <row r="339" s="206" customFormat="1" ht="15.75" customHeight="1" x14ac:dyDescent="0.25"/>
    <row r="340" s="206" customFormat="1" ht="15.75" customHeight="1" x14ac:dyDescent="0.25"/>
    <row r="341" s="206" customFormat="1" ht="15.75" customHeight="1" x14ac:dyDescent="0.25"/>
    <row r="342" s="206" customFormat="1" ht="15.75" customHeight="1" x14ac:dyDescent="0.25"/>
    <row r="343" s="206" customFormat="1" ht="15.75" customHeight="1" x14ac:dyDescent="0.25"/>
    <row r="344" s="206" customFormat="1" ht="15.75" customHeight="1" x14ac:dyDescent="0.25"/>
    <row r="345" s="206" customFormat="1" ht="15.75" customHeight="1" x14ac:dyDescent="0.25"/>
    <row r="346" s="206" customFormat="1" ht="15.75" customHeight="1" x14ac:dyDescent="0.25"/>
    <row r="347" s="206" customFormat="1" ht="15.75" customHeight="1" x14ac:dyDescent="0.25"/>
    <row r="348" s="206" customFormat="1" ht="15.75" customHeight="1" x14ac:dyDescent="0.25"/>
    <row r="349" s="206" customFormat="1" ht="15.75" customHeight="1" x14ac:dyDescent="0.25"/>
    <row r="350" s="206" customFormat="1" ht="15.75" customHeight="1" x14ac:dyDescent="0.25"/>
    <row r="351" s="206" customFormat="1" ht="15.75" customHeight="1" x14ac:dyDescent="0.25"/>
    <row r="352" s="206" customFormat="1" ht="15.75" customHeight="1" x14ac:dyDescent="0.25"/>
    <row r="353" s="206" customFormat="1" ht="15.75" customHeight="1" x14ac:dyDescent="0.25"/>
    <row r="354" s="206" customFormat="1" ht="15.75" customHeight="1" x14ac:dyDescent="0.25"/>
    <row r="355" s="206" customFormat="1" ht="15.75" customHeight="1" x14ac:dyDescent="0.25"/>
    <row r="356" s="206" customFormat="1" ht="15.75" customHeight="1" x14ac:dyDescent="0.25"/>
    <row r="357" s="206" customFormat="1" ht="15.75" customHeight="1" x14ac:dyDescent="0.25"/>
    <row r="358" s="206" customFormat="1" ht="15.75" customHeight="1" x14ac:dyDescent="0.25"/>
    <row r="359" s="206" customFormat="1" ht="15.75" customHeight="1" x14ac:dyDescent="0.25"/>
    <row r="360" s="206" customFormat="1" ht="15.75" customHeight="1" x14ac:dyDescent="0.25"/>
    <row r="361" s="206" customFormat="1" ht="15.75" customHeight="1" x14ac:dyDescent="0.25"/>
    <row r="362" s="206" customFormat="1" ht="15.75" customHeight="1" x14ac:dyDescent="0.25"/>
    <row r="363" s="206" customFormat="1" ht="15.75" customHeight="1" x14ac:dyDescent="0.25"/>
    <row r="364" s="206" customFormat="1" ht="15.75" customHeight="1" x14ac:dyDescent="0.25"/>
    <row r="365" s="206" customFormat="1" ht="15.75" customHeight="1" x14ac:dyDescent="0.25"/>
    <row r="366" s="206" customFormat="1" ht="15.75" customHeight="1" x14ac:dyDescent="0.25"/>
    <row r="367" s="206" customFormat="1" ht="15.75" customHeight="1" x14ac:dyDescent="0.25"/>
    <row r="368" s="206" customFormat="1" ht="15.75" customHeight="1" x14ac:dyDescent="0.25"/>
    <row r="369" s="206" customFormat="1" ht="15.75" customHeight="1" x14ac:dyDescent="0.25"/>
    <row r="370" s="206" customFormat="1" ht="15.75" customHeight="1" x14ac:dyDescent="0.25"/>
    <row r="371" s="206" customFormat="1" ht="15.75" customHeight="1" x14ac:dyDescent="0.25"/>
    <row r="372" s="206" customFormat="1" ht="15.75" customHeight="1" x14ac:dyDescent="0.25"/>
    <row r="373" s="206" customFormat="1" ht="15.75" customHeight="1" x14ac:dyDescent="0.25"/>
    <row r="374" s="206" customFormat="1" ht="15.75" customHeight="1" x14ac:dyDescent="0.25"/>
    <row r="375" s="206" customFormat="1" ht="15.75" customHeight="1" x14ac:dyDescent="0.25"/>
    <row r="376" s="206" customFormat="1" ht="15.75" customHeight="1" x14ac:dyDescent="0.25"/>
    <row r="377" s="206" customFormat="1" ht="15.75" customHeight="1" x14ac:dyDescent="0.25"/>
    <row r="378" s="206" customFormat="1" ht="15.75" customHeight="1" x14ac:dyDescent="0.25"/>
    <row r="379" s="206" customFormat="1" ht="15.75" customHeight="1" x14ac:dyDescent="0.25"/>
    <row r="380" s="206" customFormat="1" ht="15.75" customHeight="1" x14ac:dyDescent="0.25"/>
    <row r="381" s="206" customFormat="1" ht="15.75" customHeight="1" x14ac:dyDescent="0.25"/>
    <row r="382" s="206" customFormat="1" ht="15.75" customHeight="1" x14ac:dyDescent="0.25"/>
    <row r="383" s="206" customFormat="1" ht="15.75" customHeight="1" x14ac:dyDescent="0.25"/>
    <row r="384" s="206" customFormat="1" ht="15.75" customHeight="1" x14ac:dyDescent="0.25"/>
    <row r="385" s="206" customFormat="1" ht="15.75" customHeight="1" x14ac:dyDescent="0.25"/>
    <row r="386" s="206" customFormat="1" ht="15.75" customHeight="1" x14ac:dyDescent="0.25"/>
    <row r="387" s="206" customFormat="1" ht="15.75" customHeight="1" x14ac:dyDescent="0.25"/>
    <row r="388" s="206" customFormat="1" ht="15.75" customHeight="1" x14ac:dyDescent="0.25"/>
    <row r="389" s="206" customFormat="1" ht="15.75" customHeight="1" x14ac:dyDescent="0.25"/>
    <row r="390" s="206" customFormat="1" ht="15.75" customHeight="1" x14ac:dyDescent="0.25"/>
    <row r="391" s="206" customFormat="1" ht="15.75" customHeight="1" x14ac:dyDescent="0.25"/>
    <row r="392" s="206" customFormat="1" ht="15.75" customHeight="1" x14ac:dyDescent="0.25"/>
    <row r="393" s="206" customFormat="1" ht="15.75" customHeight="1" x14ac:dyDescent="0.25"/>
    <row r="394" s="206" customFormat="1" ht="15.75" customHeight="1" x14ac:dyDescent="0.25"/>
    <row r="395" s="206" customFormat="1" ht="15.75" customHeight="1" x14ac:dyDescent="0.25"/>
    <row r="396" s="206" customFormat="1" ht="15.75" customHeight="1" x14ac:dyDescent="0.25"/>
    <row r="397" s="206" customFormat="1" ht="15.75" customHeight="1" x14ac:dyDescent="0.25"/>
    <row r="398" s="206" customFormat="1" ht="15.75" customHeight="1" x14ac:dyDescent="0.25"/>
    <row r="399" s="206" customFormat="1" ht="15.75" customHeight="1" x14ac:dyDescent="0.25"/>
    <row r="400" s="206" customFormat="1" ht="15.75" customHeight="1" x14ac:dyDescent="0.25"/>
    <row r="401" s="206" customFormat="1" ht="15.75" customHeight="1" x14ac:dyDescent="0.25"/>
    <row r="402" s="206" customFormat="1" ht="15.75" customHeight="1" x14ac:dyDescent="0.25"/>
    <row r="403" s="206" customFormat="1" ht="15.75" customHeight="1" x14ac:dyDescent="0.25"/>
    <row r="404" s="206" customFormat="1" ht="15.75" customHeight="1" x14ac:dyDescent="0.25"/>
    <row r="405" s="206" customFormat="1" ht="15.75" customHeight="1" x14ac:dyDescent="0.25"/>
    <row r="406" s="206" customFormat="1" ht="15.75" customHeight="1" x14ac:dyDescent="0.25"/>
    <row r="407" s="206" customFormat="1" ht="15.75" customHeight="1" x14ac:dyDescent="0.25"/>
    <row r="408" s="206" customFormat="1" ht="15.75" customHeight="1" x14ac:dyDescent="0.25"/>
    <row r="409" s="206" customFormat="1" ht="15.75" customHeight="1" x14ac:dyDescent="0.25"/>
    <row r="410" s="206" customFormat="1" ht="15.75" customHeight="1" x14ac:dyDescent="0.25"/>
    <row r="411" s="206" customFormat="1" ht="15.75" customHeight="1" x14ac:dyDescent="0.25"/>
    <row r="412" s="206" customFormat="1" ht="15.75" customHeight="1" x14ac:dyDescent="0.25"/>
    <row r="413" s="206" customFormat="1" ht="15.75" customHeight="1" x14ac:dyDescent="0.25"/>
    <row r="414" s="206" customFormat="1" ht="15.75" customHeight="1" x14ac:dyDescent="0.25"/>
    <row r="415" s="206" customFormat="1" ht="15.75" customHeight="1" x14ac:dyDescent="0.25"/>
    <row r="416" s="206" customFormat="1" ht="15.75" customHeight="1" x14ac:dyDescent="0.25"/>
    <row r="417" s="206" customFormat="1" ht="15.75" customHeight="1" x14ac:dyDescent="0.25"/>
    <row r="418" s="206" customFormat="1" ht="15.75" customHeight="1" x14ac:dyDescent="0.25"/>
    <row r="419" s="206" customFormat="1" ht="15.75" customHeight="1" x14ac:dyDescent="0.25"/>
    <row r="420" s="206" customFormat="1" ht="15.75" customHeight="1" x14ac:dyDescent="0.25"/>
    <row r="421" s="206" customFormat="1" ht="15.75" customHeight="1" x14ac:dyDescent="0.25"/>
    <row r="422" s="206" customFormat="1" ht="15.75" customHeight="1" x14ac:dyDescent="0.25"/>
    <row r="423" s="206" customFormat="1" ht="15.75" customHeight="1" x14ac:dyDescent="0.25"/>
    <row r="424" s="206" customFormat="1" ht="15.75" customHeight="1" x14ac:dyDescent="0.25"/>
    <row r="425" s="206" customFormat="1" ht="15.75" customHeight="1" x14ac:dyDescent="0.25"/>
    <row r="426" s="206" customFormat="1" ht="15.75" customHeight="1" x14ac:dyDescent="0.25"/>
    <row r="427" s="206" customFormat="1" ht="15.75" customHeight="1" x14ac:dyDescent="0.25"/>
    <row r="428" s="206" customFormat="1" ht="15.75" customHeight="1" x14ac:dyDescent="0.25"/>
    <row r="429" s="206" customFormat="1" ht="15.75" customHeight="1" x14ac:dyDescent="0.25"/>
    <row r="430" s="206" customFormat="1" ht="15.75" customHeight="1" x14ac:dyDescent="0.25"/>
    <row r="431" s="206" customFormat="1" ht="15.75" customHeight="1" x14ac:dyDescent="0.25"/>
    <row r="432" s="206" customFormat="1" ht="15.75" customHeight="1" x14ac:dyDescent="0.25"/>
    <row r="433" s="206" customFormat="1" ht="15.75" customHeight="1" x14ac:dyDescent="0.25"/>
    <row r="434" s="206" customFormat="1" ht="15.75" customHeight="1" x14ac:dyDescent="0.25"/>
    <row r="435" s="206" customFormat="1" ht="15.75" customHeight="1" x14ac:dyDescent="0.25"/>
    <row r="436" s="206" customFormat="1" ht="15.75" customHeight="1" x14ac:dyDescent="0.25"/>
    <row r="437" s="206" customFormat="1" ht="15.75" customHeight="1" x14ac:dyDescent="0.25"/>
    <row r="438" s="206" customFormat="1" ht="15.75" customHeight="1" x14ac:dyDescent="0.25"/>
    <row r="439" s="206" customFormat="1" ht="15.75" customHeight="1" x14ac:dyDescent="0.25"/>
    <row r="440" s="206" customFormat="1" ht="15.75" customHeight="1" x14ac:dyDescent="0.25"/>
    <row r="441" s="206" customFormat="1" ht="15.75" customHeight="1" x14ac:dyDescent="0.25"/>
    <row r="442" s="206" customFormat="1" ht="15.75" customHeight="1" x14ac:dyDescent="0.25"/>
    <row r="443" s="206" customFormat="1" ht="15.75" customHeight="1" x14ac:dyDescent="0.25"/>
    <row r="444" s="206" customFormat="1" ht="15.75" customHeight="1" x14ac:dyDescent="0.25"/>
    <row r="445" s="206" customFormat="1" ht="15.75" customHeight="1" x14ac:dyDescent="0.25"/>
    <row r="446" s="206" customFormat="1" ht="15.75" customHeight="1" x14ac:dyDescent="0.25"/>
    <row r="447" s="206" customFormat="1" ht="15.75" customHeight="1" x14ac:dyDescent="0.25"/>
    <row r="448" s="206" customFormat="1" ht="15.75" customHeight="1" x14ac:dyDescent="0.25"/>
    <row r="449" s="206" customFormat="1" ht="15.75" customHeight="1" x14ac:dyDescent="0.25"/>
    <row r="450" s="206" customFormat="1" ht="15.75" customHeight="1" x14ac:dyDescent="0.25"/>
    <row r="451" s="206" customFormat="1" ht="15.75" customHeight="1" x14ac:dyDescent="0.25"/>
    <row r="452" s="206" customFormat="1" ht="15.75" customHeight="1" x14ac:dyDescent="0.25"/>
    <row r="453" s="206" customFormat="1" ht="15.75" customHeight="1" x14ac:dyDescent="0.25"/>
    <row r="454" s="206" customFormat="1" ht="15.75" customHeight="1" x14ac:dyDescent="0.25"/>
    <row r="455" s="206" customFormat="1" ht="15.75" customHeight="1" x14ac:dyDescent="0.25"/>
    <row r="456" s="206" customFormat="1" ht="15.75" customHeight="1" x14ac:dyDescent="0.25"/>
    <row r="457" s="206" customFormat="1" ht="15.75" customHeight="1" x14ac:dyDescent="0.25"/>
    <row r="458" s="206" customFormat="1" ht="15.75" customHeight="1" x14ac:dyDescent="0.25"/>
    <row r="459" s="206" customFormat="1" ht="15.75" customHeight="1" x14ac:dyDescent="0.25"/>
    <row r="460" s="206" customFormat="1" ht="15.75" customHeight="1" x14ac:dyDescent="0.25"/>
    <row r="461" s="206" customFormat="1" ht="15.75" customHeight="1" x14ac:dyDescent="0.25"/>
    <row r="462" s="206" customFormat="1" ht="15.75" customHeight="1" x14ac:dyDescent="0.25"/>
    <row r="463" s="206" customFormat="1" ht="15.75" customHeight="1" x14ac:dyDescent="0.25"/>
    <row r="464" s="206" customFormat="1" ht="15.75" customHeight="1" x14ac:dyDescent="0.25"/>
    <row r="465" s="206" customFormat="1" ht="15.75" customHeight="1" x14ac:dyDescent="0.25"/>
    <row r="466" s="206" customFormat="1" ht="15.75" customHeight="1" x14ac:dyDescent="0.25"/>
    <row r="467" s="206" customFormat="1" ht="15.75" customHeight="1" x14ac:dyDescent="0.25"/>
    <row r="468" s="206" customFormat="1" ht="15.75" customHeight="1" x14ac:dyDescent="0.25"/>
    <row r="469" s="206" customFormat="1" ht="15.75" customHeight="1" x14ac:dyDescent="0.25"/>
    <row r="470" s="206" customFormat="1" ht="15.75" customHeight="1" x14ac:dyDescent="0.25"/>
    <row r="471" s="206" customFormat="1" ht="15.75" customHeight="1" x14ac:dyDescent="0.25"/>
    <row r="472" s="206" customFormat="1" ht="15.75" customHeight="1" x14ac:dyDescent="0.25"/>
    <row r="473" s="206" customFormat="1" ht="15.75" customHeight="1" x14ac:dyDescent="0.25"/>
    <row r="474" s="206" customFormat="1" ht="15.75" customHeight="1" x14ac:dyDescent="0.25"/>
    <row r="475" s="206" customFormat="1" ht="15.75" customHeight="1" x14ac:dyDescent="0.25"/>
    <row r="476" s="206" customFormat="1" ht="15.75" customHeight="1" x14ac:dyDescent="0.25"/>
    <row r="477" s="206" customFormat="1" ht="15.75" customHeight="1" x14ac:dyDescent="0.25"/>
    <row r="478" s="206" customFormat="1" ht="15.75" customHeight="1" x14ac:dyDescent="0.25"/>
    <row r="479" s="206" customFormat="1" ht="15.75" customHeight="1" x14ac:dyDescent="0.25"/>
    <row r="480" s="206" customFormat="1" ht="15.75" customHeight="1" x14ac:dyDescent="0.25"/>
    <row r="481" s="206" customFormat="1" ht="15.75" customHeight="1" x14ac:dyDescent="0.25"/>
    <row r="482" s="206" customFormat="1" ht="15.75" customHeight="1" x14ac:dyDescent="0.25"/>
    <row r="483" s="206" customFormat="1" ht="15.75" customHeight="1" x14ac:dyDescent="0.25"/>
    <row r="484" s="206" customFormat="1" ht="15.75" customHeight="1" x14ac:dyDescent="0.25"/>
    <row r="485" s="206" customFormat="1" ht="15.75" customHeight="1" x14ac:dyDescent="0.25"/>
    <row r="486" s="206" customFormat="1" ht="15.75" customHeight="1" x14ac:dyDescent="0.25"/>
    <row r="487" s="206" customFormat="1" ht="15.75" customHeight="1" x14ac:dyDescent="0.25"/>
    <row r="488" s="206" customFormat="1" ht="15.75" customHeight="1" x14ac:dyDescent="0.25"/>
    <row r="489" s="206" customFormat="1" ht="15.75" customHeight="1" x14ac:dyDescent="0.25"/>
    <row r="490" s="206" customFormat="1" ht="15.75" customHeight="1" x14ac:dyDescent="0.25"/>
    <row r="491" s="206" customFormat="1" ht="15.75" customHeight="1" x14ac:dyDescent="0.25"/>
    <row r="492" s="206" customFormat="1" ht="15.75" customHeight="1" x14ac:dyDescent="0.25"/>
    <row r="493" s="206" customFormat="1" ht="15.75" customHeight="1" x14ac:dyDescent="0.25"/>
    <row r="494" s="206" customFormat="1" ht="15.75" customHeight="1" x14ac:dyDescent="0.25"/>
    <row r="495" s="206" customFormat="1" ht="15.75" customHeight="1" x14ac:dyDescent="0.25"/>
    <row r="496" s="206" customFormat="1" ht="15.75" customHeight="1" x14ac:dyDescent="0.25"/>
    <row r="497" s="206" customFormat="1" ht="15.75" customHeight="1" x14ac:dyDescent="0.25"/>
    <row r="498" s="206" customFormat="1" ht="15.75" customHeight="1" x14ac:dyDescent="0.25"/>
    <row r="499" s="206" customFormat="1" ht="15.75" customHeight="1" x14ac:dyDescent="0.25"/>
    <row r="500" s="206" customFormat="1" ht="15.75" customHeight="1" x14ac:dyDescent="0.25"/>
    <row r="501" s="206" customFormat="1" ht="15.75" customHeight="1" x14ac:dyDescent="0.25"/>
    <row r="502" s="206" customFormat="1" ht="15.75" customHeight="1" x14ac:dyDescent="0.25"/>
    <row r="503" s="206" customFormat="1" ht="15.75" customHeight="1" x14ac:dyDescent="0.25"/>
    <row r="504" s="206" customFormat="1" ht="15.75" customHeight="1" x14ac:dyDescent="0.25"/>
    <row r="505" s="206" customFormat="1" ht="15.75" customHeight="1" x14ac:dyDescent="0.25"/>
    <row r="506" s="206" customFormat="1" ht="15.75" customHeight="1" x14ac:dyDescent="0.25"/>
    <row r="507" s="206" customFormat="1" ht="15.75" customHeight="1" x14ac:dyDescent="0.25"/>
    <row r="508" s="206" customFormat="1" ht="15.75" customHeight="1" x14ac:dyDescent="0.25"/>
    <row r="509" s="206" customFormat="1" ht="15.75" customHeight="1" x14ac:dyDescent="0.25"/>
    <row r="510" s="206" customFormat="1" ht="15.75" customHeight="1" x14ac:dyDescent="0.25"/>
    <row r="511" s="206" customFormat="1" ht="15.75" customHeight="1" x14ac:dyDescent="0.25"/>
    <row r="512" s="206" customFormat="1" ht="15.75" customHeight="1" x14ac:dyDescent="0.25"/>
    <row r="513" s="206" customFormat="1" ht="15.75" customHeight="1" x14ac:dyDescent="0.25"/>
    <row r="514" s="206" customFormat="1" ht="15.75" customHeight="1" x14ac:dyDescent="0.25"/>
    <row r="515" s="206" customFormat="1" ht="15.75" customHeight="1" x14ac:dyDescent="0.25"/>
    <row r="516" s="206" customFormat="1" ht="15.75" customHeight="1" x14ac:dyDescent="0.25"/>
    <row r="517" s="206" customFormat="1" ht="15.75" customHeight="1" x14ac:dyDescent="0.25"/>
    <row r="518" s="206" customFormat="1" ht="15.75" customHeight="1" x14ac:dyDescent="0.25"/>
    <row r="519" s="206" customFormat="1" ht="15.75" customHeight="1" x14ac:dyDescent="0.25"/>
    <row r="520" s="206" customFormat="1" ht="15.75" customHeight="1" x14ac:dyDescent="0.25"/>
    <row r="521" s="206" customFormat="1" ht="15.75" customHeight="1" x14ac:dyDescent="0.25"/>
    <row r="522" s="206" customFormat="1" ht="15.75" customHeight="1" x14ac:dyDescent="0.25"/>
    <row r="523" s="206" customFormat="1" ht="15.75" customHeight="1" x14ac:dyDescent="0.25"/>
    <row r="524" s="206" customFormat="1" ht="15.75" customHeight="1" x14ac:dyDescent="0.25"/>
    <row r="525" s="206" customFormat="1" ht="15.75" customHeight="1" x14ac:dyDescent="0.25"/>
    <row r="526" s="206" customFormat="1" ht="15.75" customHeight="1" x14ac:dyDescent="0.25"/>
    <row r="527" s="206" customFormat="1" ht="15.75" customHeight="1" x14ac:dyDescent="0.25"/>
    <row r="528" s="206" customFormat="1" ht="15.75" customHeight="1" x14ac:dyDescent="0.25"/>
    <row r="529" s="206" customFormat="1" ht="15.75" customHeight="1" x14ac:dyDescent="0.25"/>
    <row r="530" s="206" customFormat="1" ht="15.75" customHeight="1" x14ac:dyDescent="0.25"/>
    <row r="531" s="206" customFormat="1" ht="15.75" customHeight="1" x14ac:dyDescent="0.25"/>
    <row r="532" s="206" customFormat="1" ht="15.75" customHeight="1" x14ac:dyDescent="0.25"/>
    <row r="533" s="206" customFormat="1" ht="15.75" customHeight="1" x14ac:dyDescent="0.25"/>
    <row r="534" s="206" customFormat="1" ht="15.75" customHeight="1" x14ac:dyDescent="0.25"/>
    <row r="535" s="206" customFormat="1" ht="15.75" customHeight="1" x14ac:dyDescent="0.25"/>
    <row r="536" s="206" customFormat="1" ht="15.75" customHeight="1" x14ac:dyDescent="0.25"/>
    <row r="537" s="206" customFormat="1" ht="15.75" customHeight="1" x14ac:dyDescent="0.25"/>
    <row r="538" s="206" customFormat="1" ht="15.75" customHeight="1" x14ac:dyDescent="0.25"/>
    <row r="539" s="206" customFormat="1" ht="15.75" customHeight="1" x14ac:dyDescent="0.25"/>
    <row r="540" s="206" customFormat="1" ht="15.75" customHeight="1" x14ac:dyDescent="0.25"/>
    <row r="541" s="206" customFormat="1" ht="15.75" customHeight="1" x14ac:dyDescent="0.25"/>
    <row r="542" s="206" customFormat="1" ht="15.75" customHeight="1" x14ac:dyDescent="0.25"/>
    <row r="543" s="206" customFormat="1" ht="15.75" customHeight="1" x14ac:dyDescent="0.25"/>
    <row r="544" s="206" customFormat="1" ht="15.75" customHeight="1" x14ac:dyDescent="0.25"/>
    <row r="545" s="206" customFormat="1" ht="15.75" customHeight="1" x14ac:dyDescent="0.25"/>
    <row r="546" s="206" customFormat="1" ht="15.75" customHeight="1" x14ac:dyDescent="0.25"/>
    <row r="547" s="206" customFormat="1" ht="15.75" customHeight="1" x14ac:dyDescent="0.25"/>
    <row r="548" s="206" customFormat="1" ht="15.75" customHeight="1" x14ac:dyDescent="0.25"/>
    <row r="549" s="206" customFormat="1" ht="15.75" customHeight="1" x14ac:dyDescent="0.25"/>
    <row r="550" s="206" customFormat="1" ht="15.75" customHeight="1" x14ac:dyDescent="0.25"/>
    <row r="551" s="206" customFormat="1" ht="15.75" customHeight="1" x14ac:dyDescent="0.25"/>
    <row r="552" s="206" customFormat="1" ht="15.75" customHeight="1" x14ac:dyDescent="0.25"/>
    <row r="553" s="206" customFormat="1" ht="15.75" customHeight="1" x14ac:dyDescent="0.25"/>
    <row r="554" s="206" customFormat="1" ht="15.75" customHeight="1" x14ac:dyDescent="0.25"/>
    <row r="555" s="206" customFormat="1" ht="15.75" customHeight="1" x14ac:dyDescent="0.25"/>
    <row r="556" s="206" customFormat="1" ht="15.75" customHeight="1" x14ac:dyDescent="0.25"/>
    <row r="557" s="206" customFormat="1" ht="15.75" customHeight="1" x14ac:dyDescent="0.25"/>
    <row r="558" s="206" customFormat="1" ht="15.75" customHeight="1" x14ac:dyDescent="0.25"/>
    <row r="559" s="206" customFormat="1" ht="15.75" customHeight="1" x14ac:dyDescent="0.25"/>
    <row r="560" s="206" customFormat="1" ht="15.75" customHeight="1" x14ac:dyDescent="0.25"/>
    <row r="561" s="206" customFormat="1" ht="15.75" customHeight="1" x14ac:dyDescent="0.25"/>
    <row r="562" s="206" customFormat="1" ht="15.75" customHeight="1" x14ac:dyDescent="0.25"/>
    <row r="563" s="206" customFormat="1" ht="15.75" customHeight="1" x14ac:dyDescent="0.25"/>
    <row r="564" s="206" customFormat="1" ht="15.75" customHeight="1" x14ac:dyDescent="0.25"/>
    <row r="565" s="206" customFormat="1" ht="15.75" customHeight="1" x14ac:dyDescent="0.25"/>
    <row r="566" s="206" customFormat="1" ht="15.75" customHeight="1" x14ac:dyDescent="0.25"/>
    <row r="567" s="206" customFormat="1" ht="15.75" customHeight="1" x14ac:dyDescent="0.25"/>
    <row r="568" s="206" customFormat="1" ht="15.75" customHeight="1" x14ac:dyDescent="0.25"/>
    <row r="569" s="206" customFormat="1" ht="15.75" customHeight="1" x14ac:dyDescent="0.25"/>
    <row r="570" s="206" customFormat="1" ht="15.75" customHeight="1" x14ac:dyDescent="0.25"/>
    <row r="571" s="206" customFormat="1" ht="15.75" customHeight="1" x14ac:dyDescent="0.25"/>
    <row r="572" s="206" customFormat="1" ht="15.75" customHeight="1" x14ac:dyDescent="0.25"/>
    <row r="573" s="206" customFormat="1" ht="15.75" customHeight="1" x14ac:dyDescent="0.25"/>
    <row r="574" s="206" customFormat="1" ht="15.75" customHeight="1" x14ac:dyDescent="0.25"/>
    <row r="575" s="206" customFormat="1" ht="15.75" customHeight="1" x14ac:dyDescent="0.25"/>
    <row r="576" s="206" customFormat="1" ht="15.75" customHeight="1" x14ac:dyDescent="0.25"/>
    <row r="577" s="206" customFormat="1" ht="15.75" customHeight="1" x14ac:dyDescent="0.25"/>
    <row r="578" s="206" customFormat="1" ht="15.75" customHeight="1" x14ac:dyDescent="0.25"/>
    <row r="579" s="206" customFormat="1" ht="15.75" customHeight="1" x14ac:dyDescent="0.25"/>
    <row r="580" s="206" customFormat="1" ht="15.75" customHeight="1" x14ac:dyDescent="0.25"/>
    <row r="581" s="206" customFormat="1" ht="15.75" customHeight="1" x14ac:dyDescent="0.25"/>
    <row r="582" s="206" customFormat="1" ht="15.75" customHeight="1" x14ac:dyDescent="0.25"/>
    <row r="583" s="206" customFormat="1" ht="15.75" customHeight="1" x14ac:dyDescent="0.25"/>
    <row r="584" s="206" customFormat="1" ht="15.75" customHeight="1" x14ac:dyDescent="0.25"/>
    <row r="585" s="206" customFormat="1" ht="15.75" customHeight="1" x14ac:dyDescent="0.25"/>
    <row r="586" s="206" customFormat="1" ht="15.75" customHeight="1" x14ac:dyDescent="0.25"/>
    <row r="587" s="206" customFormat="1" ht="15.75" customHeight="1" x14ac:dyDescent="0.25"/>
    <row r="588" s="206" customFormat="1" ht="15.75" customHeight="1" x14ac:dyDescent="0.25"/>
    <row r="589" s="206" customFormat="1" ht="15.75" customHeight="1" x14ac:dyDescent="0.25"/>
    <row r="590" s="206" customFormat="1" ht="15.75" customHeight="1" x14ac:dyDescent="0.25"/>
    <row r="591" s="206" customFormat="1" ht="15.75" customHeight="1" x14ac:dyDescent="0.25"/>
    <row r="592" s="206" customFormat="1" ht="15.75" customHeight="1" x14ac:dyDescent="0.25"/>
    <row r="593" s="206" customFormat="1" ht="15.75" customHeight="1" x14ac:dyDescent="0.25"/>
    <row r="594" s="206" customFormat="1" ht="15.75" customHeight="1" x14ac:dyDescent="0.25"/>
    <row r="595" s="206" customFormat="1" ht="15.75" customHeight="1" x14ac:dyDescent="0.25"/>
    <row r="596" s="206" customFormat="1" ht="15.75" customHeight="1" x14ac:dyDescent="0.25"/>
    <row r="597" s="206" customFormat="1" ht="15.75" customHeight="1" x14ac:dyDescent="0.25"/>
    <row r="598" s="206" customFormat="1" ht="15.75" customHeight="1" x14ac:dyDescent="0.25"/>
    <row r="599" s="206" customFormat="1" ht="15.75" customHeight="1" x14ac:dyDescent="0.25"/>
    <row r="600" s="206" customFormat="1" ht="15.75" customHeight="1" x14ac:dyDescent="0.25"/>
    <row r="601" s="206" customFormat="1" ht="15.75" customHeight="1" x14ac:dyDescent="0.25"/>
    <row r="602" s="206" customFormat="1" ht="15.75" customHeight="1" x14ac:dyDescent="0.25"/>
    <row r="603" s="206" customFormat="1" ht="15.75" customHeight="1" x14ac:dyDescent="0.25"/>
    <row r="604" s="206" customFormat="1" ht="15.75" customHeight="1" x14ac:dyDescent="0.25"/>
    <row r="605" s="206" customFormat="1" ht="15.75" customHeight="1" x14ac:dyDescent="0.25"/>
    <row r="606" s="206" customFormat="1" ht="15.75" customHeight="1" x14ac:dyDescent="0.25"/>
    <row r="607" s="206" customFormat="1" ht="15.75" customHeight="1" x14ac:dyDescent="0.25"/>
    <row r="608" s="206" customFormat="1" ht="15.75" customHeight="1" x14ac:dyDescent="0.25"/>
    <row r="609" s="206" customFormat="1" ht="15.75" customHeight="1" x14ac:dyDescent="0.25"/>
    <row r="610" s="206" customFormat="1" ht="15.75" customHeight="1" x14ac:dyDescent="0.25"/>
    <row r="611" s="206" customFormat="1" ht="15.75" customHeight="1" x14ac:dyDescent="0.25"/>
    <row r="612" s="206" customFormat="1" ht="15.75" customHeight="1" x14ac:dyDescent="0.25"/>
    <row r="613" s="206" customFormat="1" ht="15.75" customHeight="1" x14ac:dyDescent="0.25"/>
    <row r="614" s="206" customFormat="1" ht="15.75" customHeight="1" x14ac:dyDescent="0.25"/>
    <row r="615" s="206" customFormat="1" ht="15.75" customHeight="1" x14ac:dyDescent="0.25"/>
    <row r="616" s="206" customFormat="1" ht="15.75" customHeight="1" x14ac:dyDescent="0.25"/>
    <row r="617" s="206" customFormat="1" ht="15.75" customHeight="1" x14ac:dyDescent="0.25"/>
    <row r="618" s="206" customFormat="1" ht="15.75" customHeight="1" x14ac:dyDescent="0.25"/>
    <row r="619" s="206" customFormat="1" ht="15.75" customHeight="1" x14ac:dyDescent="0.25"/>
    <row r="620" s="206" customFormat="1" ht="15.75" customHeight="1" x14ac:dyDescent="0.25"/>
    <row r="621" s="206" customFormat="1" ht="15.75" customHeight="1" x14ac:dyDescent="0.25"/>
    <row r="622" s="206" customFormat="1" ht="15.75" customHeight="1" x14ac:dyDescent="0.25"/>
    <row r="623" s="206" customFormat="1" ht="15.75" customHeight="1" x14ac:dyDescent="0.25"/>
    <row r="624" s="206" customFormat="1" ht="15.75" customHeight="1" x14ac:dyDescent="0.25"/>
    <row r="625" s="206" customFormat="1" ht="15.75" customHeight="1" x14ac:dyDescent="0.25"/>
    <row r="626" s="206" customFormat="1" ht="15.75" customHeight="1" x14ac:dyDescent="0.25"/>
    <row r="627" s="206" customFormat="1" ht="15.75" customHeight="1" x14ac:dyDescent="0.25"/>
    <row r="628" s="206" customFormat="1" ht="15.75" customHeight="1" x14ac:dyDescent="0.25"/>
    <row r="629" s="206" customFormat="1" ht="15.75" customHeight="1" x14ac:dyDescent="0.25"/>
    <row r="630" s="206" customFormat="1" ht="15.75" customHeight="1" x14ac:dyDescent="0.25"/>
    <row r="631" s="206" customFormat="1" ht="15.75" customHeight="1" x14ac:dyDescent="0.25"/>
    <row r="632" s="206" customFormat="1" ht="15.75" customHeight="1" x14ac:dyDescent="0.25"/>
    <row r="633" s="206" customFormat="1" ht="15.75" customHeight="1" x14ac:dyDescent="0.25"/>
    <row r="634" s="206" customFormat="1" ht="15.75" customHeight="1" x14ac:dyDescent="0.25"/>
    <row r="635" s="206" customFormat="1" ht="15.75" customHeight="1" x14ac:dyDescent="0.25"/>
    <row r="636" s="206" customFormat="1" ht="15.75" customHeight="1" x14ac:dyDescent="0.25"/>
    <row r="637" s="206" customFormat="1" ht="15.75" customHeight="1" x14ac:dyDescent="0.25"/>
    <row r="638" s="206" customFormat="1" ht="15.75" customHeight="1" x14ac:dyDescent="0.25"/>
    <row r="639" s="206" customFormat="1" ht="15.75" customHeight="1" x14ac:dyDescent="0.25"/>
    <row r="640" s="206" customFormat="1" ht="15.75" customHeight="1" x14ac:dyDescent="0.25"/>
    <row r="641" s="206" customFormat="1" ht="15.75" customHeight="1" x14ac:dyDescent="0.25"/>
    <row r="642" s="206" customFormat="1" ht="15.75" customHeight="1" x14ac:dyDescent="0.25"/>
    <row r="643" s="206" customFormat="1" ht="15.75" customHeight="1" x14ac:dyDescent="0.25"/>
    <row r="644" s="206" customFormat="1" ht="15.75" customHeight="1" x14ac:dyDescent="0.25"/>
    <row r="645" s="206" customFormat="1" ht="15.75" customHeight="1" x14ac:dyDescent="0.25"/>
    <row r="646" s="206" customFormat="1" ht="15.75" customHeight="1" x14ac:dyDescent="0.25"/>
    <row r="647" s="206" customFormat="1" ht="15.75" customHeight="1" x14ac:dyDescent="0.25"/>
    <row r="648" s="206" customFormat="1" ht="15.75" customHeight="1" x14ac:dyDescent="0.25"/>
    <row r="649" s="206" customFormat="1" ht="15.75" customHeight="1" x14ac:dyDescent="0.25"/>
    <row r="650" s="206" customFormat="1" ht="15.75" customHeight="1" x14ac:dyDescent="0.25"/>
    <row r="651" s="206" customFormat="1" ht="15.75" customHeight="1" x14ac:dyDescent="0.25"/>
    <row r="652" s="206" customFormat="1" ht="15.75" customHeight="1" x14ac:dyDescent="0.25"/>
    <row r="653" s="206" customFormat="1" ht="15.75" customHeight="1" x14ac:dyDescent="0.25"/>
    <row r="654" s="206" customFormat="1" ht="15.75" customHeight="1" x14ac:dyDescent="0.25"/>
    <row r="655" s="206" customFormat="1" ht="15.75" customHeight="1" x14ac:dyDescent="0.25"/>
    <row r="656" s="206" customFormat="1" ht="15.75" customHeight="1" x14ac:dyDescent="0.25"/>
    <row r="657" s="206" customFormat="1" ht="15.75" customHeight="1" x14ac:dyDescent="0.25"/>
    <row r="658" s="206" customFormat="1" ht="15.75" customHeight="1" x14ac:dyDescent="0.25"/>
    <row r="659" s="206" customFormat="1" ht="15.75" customHeight="1" x14ac:dyDescent="0.25"/>
    <row r="660" s="206" customFormat="1" ht="15.75" customHeight="1" x14ac:dyDescent="0.25"/>
    <row r="661" s="206" customFormat="1" ht="15.75" customHeight="1" x14ac:dyDescent="0.25"/>
    <row r="662" s="206" customFormat="1" ht="15.75" customHeight="1" x14ac:dyDescent="0.25"/>
    <row r="663" s="206" customFormat="1" ht="15.75" customHeight="1" x14ac:dyDescent="0.25"/>
    <row r="664" s="206" customFormat="1" ht="15.75" customHeight="1" x14ac:dyDescent="0.25"/>
    <row r="665" s="206" customFormat="1" ht="15.75" customHeight="1" x14ac:dyDescent="0.25"/>
    <row r="666" s="206" customFormat="1" ht="15.75" customHeight="1" x14ac:dyDescent="0.25"/>
    <row r="667" s="206" customFormat="1" ht="15.75" customHeight="1" x14ac:dyDescent="0.25"/>
    <row r="668" s="206" customFormat="1" ht="15.75" customHeight="1" x14ac:dyDescent="0.25"/>
    <row r="669" s="206" customFormat="1" ht="15.75" customHeight="1" x14ac:dyDescent="0.25"/>
    <row r="670" s="206" customFormat="1" ht="15.75" customHeight="1" x14ac:dyDescent="0.25"/>
    <row r="671" s="206" customFormat="1" ht="15.75" customHeight="1" x14ac:dyDescent="0.25"/>
    <row r="672" s="206" customFormat="1" ht="15.75" customHeight="1" x14ac:dyDescent="0.25"/>
    <row r="673" s="206" customFormat="1" ht="15.75" customHeight="1" x14ac:dyDescent="0.25"/>
    <row r="674" s="206" customFormat="1" ht="15.75" customHeight="1" x14ac:dyDescent="0.25"/>
    <row r="675" s="206" customFormat="1" ht="15.75" customHeight="1" x14ac:dyDescent="0.25"/>
    <row r="676" s="206" customFormat="1" ht="15.75" customHeight="1" x14ac:dyDescent="0.25"/>
    <row r="677" s="206" customFormat="1" ht="15.75" customHeight="1" x14ac:dyDescent="0.25"/>
    <row r="678" s="206" customFormat="1" ht="15.75" customHeight="1" x14ac:dyDescent="0.25"/>
    <row r="679" s="206" customFormat="1" ht="15.75" customHeight="1" x14ac:dyDescent="0.25"/>
    <row r="680" s="206" customFormat="1" ht="15.75" customHeight="1" x14ac:dyDescent="0.25"/>
    <row r="681" s="206" customFormat="1" ht="15.75" customHeight="1" x14ac:dyDescent="0.25"/>
    <row r="682" s="206" customFormat="1" ht="15.75" customHeight="1" x14ac:dyDescent="0.25"/>
    <row r="683" s="206" customFormat="1" ht="15.75" customHeight="1" x14ac:dyDescent="0.25"/>
    <row r="684" s="206" customFormat="1" ht="15.75" customHeight="1" x14ac:dyDescent="0.25"/>
    <row r="685" s="206" customFormat="1" ht="15.75" customHeight="1" x14ac:dyDescent="0.25"/>
    <row r="686" s="206" customFormat="1" ht="15.75" customHeight="1" x14ac:dyDescent="0.25"/>
    <row r="687" s="206" customFormat="1" ht="15.75" customHeight="1" x14ac:dyDescent="0.25"/>
    <row r="688" s="206" customFormat="1" ht="15.75" customHeight="1" x14ac:dyDescent="0.25"/>
    <row r="689" s="206" customFormat="1" ht="15.75" customHeight="1" x14ac:dyDescent="0.25"/>
    <row r="690" s="206" customFormat="1" ht="15.75" customHeight="1" x14ac:dyDescent="0.25"/>
    <row r="691" s="206" customFormat="1" ht="15.75" customHeight="1" x14ac:dyDescent="0.25"/>
    <row r="692" s="206" customFormat="1" ht="15.75" customHeight="1" x14ac:dyDescent="0.25"/>
    <row r="693" s="206" customFormat="1" ht="15.75" customHeight="1" x14ac:dyDescent="0.25"/>
    <row r="694" s="206" customFormat="1" ht="15.75" customHeight="1" x14ac:dyDescent="0.25"/>
    <row r="695" s="206" customFormat="1" ht="15.75" customHeight="1" x14ac:dyDescent="0.25"/>
    <row r="696" s="206" customFormat="1" ht="15.75" customHeight="1" x14ac:dyDescent="0.25"/>
    <row r="697" s="206" customFormat="1" ht="15.75" customHeight="1" x14ac:dyDescent="0.25"/>
    <row r="698" s="206" customFormat="1" ht="15.75" customHeight="1" x14ac:dyDescent="0.25"/>
    <row r="699" s="206" customFormat="1" ht="15.75" customHeight="1" x14ac:dyDescent="0.25"/>
    <row r="700" s="206" customFormat="1" ht="15.75" customHeight="1" x14ac:dyDescent="0.25"/>
    <row r="701" s="206" customFormat="1" ht="15.75" customHeight="1" x14ac:dyDescent="0.25"/>
    <row r="702" s="206" customFormat="1" ht="15.75" customHeight="1" x14ac:dyDescent="0.25"/>
    <row r="703" s="206" customFormat="1" ht="15.75" customHeight="1" x14ac:dyDescent="0.25"/>
    <row r="704" s="206" customFormat="1" ht="15.75" customHeight="1" x14ac:dyDescent="0.25"/>
    <row r="705" s="206" customFormat="1" ht="15.75" customHeight="1" x14ac:dyDescent="0.25"/>
    <row r="706" s="206" customFormat="1" ht="15.75" customHeight="1" x14ac:dyDescent="0.25"/>
    <row r="707" s="206" customFormat="1" ht="15.75" customHeight="1" x14ac:dyDescent="0.25"/>
    <row r="708" s="206" customFormat="1" ht="15.75" customHeight="1" x14ac:dyDescent="0.25"/>
    <row r="709" s="206" customFormat="1" ht="15.75" customHeight="1" x14ac:dyDescent="0.25"/>
    <row r="710" s="206" customFormat="1" ht="15.75" customHeight="1" x14ac:dyDescent="0.25"/>
    <row r="711" s="206" customFormat="1" ht="15.75" customHeight="1" x14ac:dyDescent="0.25"/>
    <row r="712" s="206" customFormat="1" ht="15.75" customHeight="1" x14ac:dyDescent="0.25"/>
    <row r="713" s="206" customFormat="1" ht="15.75" customHeight="1" x14ac:dyDescent="0.25"/>
    <row r="714" s="206" customFormat="1" ht="15.75" customHeight="1" x14ac:dyDescent="0.25"/>
    <row r="715" s="206" customFormat="1" ht="15.75" customHeight="1" x14ac:dyDescent="0.25"/>
    <row r="716" s="206" customFormat="1" ht="15.75" customHeight="1" x14ac:dyDescent="0.25"/>
    <row r="717" s="206" customFormat="1" ht="15.75" customHeight="1" x14ac:dyDescent="0.25"/>
    <row r="718" s="206" customFormat="1" ht="15.75" customHeight="1" x14ac:dyDescent="0.25"/>
    <row r="719" s="206" customFormat="1" ht="15.75" customHeight="1" x14ac:dyDescent="0.25"/>
    <row r="720" s="206" customFormat="1" ht="15.75" customHeight="1" x14ac:dyDescent="0.25"/>
    <row r="721" s="206" customFormat="1" ht="15.75" customHeight="1" x14ac:dyDescent="0.25"/>
    <row r="722" s="206" customFormat="1" ht="15.75" customHeight="1" x14ac:dyDescent="0.25"/>
    <row r="723" s="206" customFormat="1" ht="15.75" customHeight="1" x14ac:dyDescent="0.25"/>
    <row r="724" s="206" customFormat="1" ht="15.75" customHeight="1" x14ac:dyDescent="0.25"/>
    <row r="725" s="206" customFormat="1" ht="15.75" customHeight="1" x14ac:dyDescent="0.25"/>
    <row r="726" s="206" customFormat="1" ht="15.75" customHeight="1" x14ac:dyDescent="0.25"/>
    <row r="727" s="206" customFormat="1" ht="15.75" customHeight="1" x14ac:dyDescent="0.25"/>
    <row r="728" s="206" customFormat="1" ht="15.75" customHeight="1" x14ac:dyDescent="0.25"/>
    <row r="729" s="206" customFormat="1" ht="15.75" customHeight="1" x14ac:dyDescent="0.25"/>
    <row r="730" s="206" customFormat="1" ht="15.75" customHeight="1" x14ac:dyDescent="0.25"/>
    <row r="731" s="206" customFormat="1" ht="15.75" customHeight="1" x14ac:dyDescent="0.25"/>
    <row r="732" s="206" customFormat="1" ht="15.75" customHeight="1" x14ac:dyDescent="0.25"/>
    <row r="733" s="206" customFormat="1" ht="15.75" customHeight="1" x14ac:dyDescent="0.25"/>
    <row r="734" s="206" customFormat="1" ht="15.75" customHeight="1" x14ac:dyDescent="0.25"/>
    <row r="735" s="206" customFormat="1" ht="15.75" customHeight="1" x14ac:dyDescent="0.25"/>
    <row r="736" s="206" customFormat="1" ht="15.75" customHeight="1" x14ac:dyDescent="0.25"/>
    <row r="737" s="206" customFormat="1" ht="15.75" customHeight="1" x14ac:dyDescent="0.25"/>
    <row r="738" s="206" customFormat="1" ht="15.75" customHeight="1" x14ac:dyDescent="0.25"/>
    <row r="739" s="206" customFormat="1" ht="15.75" customHeight="1" x14ac:dyDescent="0.25"/>
    <row r="740" s="206" customFormat="1" ht="15.75" customHeight="1" x14ac:dyDescent="0.25"/>
    <row r="741" s="206" customFormat="1" ht="15.75" customHeight="1" x14ac:dyDescent="0.25"/>
    <row r="742" s="206" customFormat="1" ht="15.75" customHeight="1" x14ac:dyDescent="0.25"/>
    <row r="743" s="206" customFormat="1" ht="15.75" customHeight="1" x14ac:dyDescent="0.25"/>
    <row r="744" s="206" customFormat="1" ht="15.75" customHeight="1" x14ac:dyDescent="0.25"/>
    <row r="745" s="206" customFormat="1" ht="15.75" customHeight="1" x14ac:dyDescent="0.25"/>
    <row r="746" s="206" customFormat="1" ht="15.75" customHeight="1" x14ac:dyDescent="0.25"/>
    <row r="747" s="206" customFormat="1" ht="15.75" customHeight="1" x14ac:dyDescent="0.25"/>
    <row r="748" s="206" customFormat="1" ht="15.75" customHeight="1" x14ac:dyDescent="0.25"/>
    <row r="749" s="206" customFormat="1" ht="15.75" customHeight="1" x14ac:dyDescent="0.25"/>
    <row r="750" s="206" customFormat="1" ht="15.75" customHeight="1" x14ac:dyDescent="0.25"/>
    <row r="751" s="206" customFormat="1" ht="15.75" customHeight="1" x14ac:dyDescent="0.25"/>
    <row r="752" s="206" customFormat="1" ht="15.75" customHeight="1" x14ac:dyDescent="0.25"/>
    <row r="753" s="206" customFormat="1" ht="15.75" customHeight="1" x14ac:dyDescent="0.25"/>
    <row r="754" s="206" customFormat="1" ht="15.75" customHeight="1" x14ac:dyDescent="0.25"/>
    <row r="755" s="206" customFormat="1" ht="15.75" customHeight="1" x14ac:dyDescent="0.25"/>
    <row r="756" s="206" customFormat="1" ht="15.75" customHeight="1" x14ac:dyDescent="0.25"/>
    <row r="757" s="206" customFormat="1" ht="15.75" customHeight="1" x14ac:dyDescent="0.25"/>
    <row r="758" s="206" customFormat="1" ht="15.75" customHeight="1" x14ac:dyDescent="0.25"/>
    <row r="759" s="206" customFormat="1" ht="15.75" customHeight="1" x14ac:dyDescent="0.25"/>
    <row r="760" s="206" customFormat="1" ht="15.75" customHeight="1" x14ac:dyDescent="0.25"/>
    <row r="761" s="206" customFormat="1" ht="15.75" customHeight="1" x14ac:dyDescent="0.25"/>
    <row r="762" s="206" customFormat="1" ht="15.75" customHeight="1" x14ac:dyDescent="0.25"/>
    <row r="763" s="206" customFormat="1" ht="15.75" customHeight="1" x14ac:dyDescent="0.25"/>
    <row r="764" s="206" customFormat="1" ht="15.75" customHeight="1" x14ac:dyDescent="0.25"/>
    <row r="765" s="206" customFormat="1" ht="15.75" customHeight="1" x14ac:dyDescent="0.25"/>
    <row r="766" s="206" customFormat="1" ht="15.75" customHeight="1" x14ac:dyDescent="0.25"/>
    <row r="767" s="206" customFormat="1" ht="15.75" customHeight="1" x14ac:dyDescent="0.25"/>
    <row r="768" s="206" customFormat="1" ht="15.75" customHeight="1" x14ac:dyDescent="0.25"/>
    <row r="769" s="206" customFormat="1" ht="15.75" customHeight="1" x14ac:dyDescent="0.25"/>
    <row r="770" s="206" customFormat="1" ht="15.75" customHeight="1" x14ac:dyDescent="0.25"/>
    <row r="771" s="206" customFormat="1" ht="15.75" customHeight="1" x14ac:dyDescent="0.25"/>
    <row r="772" s="206" customFormat="1" ht="15.75" customHeight="1" x14ac:dyDescent="0.25"/>
    <row r="773" s="206" customFormat="1" ht="15.75" customHeight="1" x14ac:dyDescent="0.25"/>
    <row r="774" s="206" customFormat="1" ht="15.75" customHeight="1" x14ac:dyDescent="0.25"/>
    <row r="775" s="206" customFormat="1" ht="15.75" customHeight="1" x14ac:dyDescent="0.25"/>
    <row r="776" s="206" customFormat="1" ht="15.75" customHeight="1" x14ac:dyDescent="0.25"/>
    <row r="777" s="206" customFormat="1" ht="15.75" customHeight="1" x14ac:dyDescent="0.25"/>
    <row r="778" s="206" customFormat="1" ht="15.75" customHeight="1" x14ac:dyDescent="0.25"/>
    <row r="779" s="206" customFormat="1" ht="15.75" customHeight="1" x14ac:dyDescent="0.25"/>
    <row r="780" s="206" customFormat="1" ht="15.75" customHeight="1" x14ac:dyDescent="0.25"/>
    <row r="781" s="206" customFormat="1" ht="15.75" customHeight="1" x14ac:dyDescent="0.25"/>
    <row r="782" s="206" customFormat="1" ht="15.75" customHeight="1" x14ac:dyDescent="0.25"/>
    <row r="783" s="206" customFormat="1" ht="15.75" customHeight="1" x14ac:dyDescent="0.25"/>
    <row r="784" s="206" customFormat="1" ht="15.75" customHeight="1" x14ac:dyDescent="0.25"/>
    <row r="785" s="206" customFormat="1" ht="15.75" customHeight="1" x14ac:dyDescent="0.25"/>
    <row r="786" s="206" customFormat="1" ht="15.75" customHeight="1" x14ac:dyDescent="0.25"/>
    <row r="787" s="206" customFormat="1" ht="15.75" customHeight="1" x14ac:dyDescent="0.25"/>
    <row r="788" s="206" customFormat="1" ht="15.75" customHeight="1" x14ac:dyDescent="0.25"/>
    <row r="789" s="206" customFormat="1" ht="15.75" customHeight="1" x14ac:dyDescent="0.25"/>
    <row r="790" s="206" customFormat="1" ht="15.75" customHeight="1" x14ac:dyDescent="0.25"/>
    <row r="791" s="206" customFormat="1" ht="15.75" customHeight="1" x14ac:dyDescent="0.25"/>
    <row r="792" s="206" customFormat="1" ht="15.75" customHeight="1" x14ac:dyDescent="0.25"/>
    <row r="793" s="206" customFormat="1" ht="15.75" customHeight="1" x14ac:dyDescent="0.25"/>
    <row r="794" s="206" customFormat="1" ht="15.75" customHeight="1" x14ac:dyDescent="0.25"/>
    <row r="795" s="206" customFormat="1" ht="15.75" customHeight="1" x14ac:dyDescent="0.25"/>
    <row r="796" s="206" customFormat="1" ht="15.75" customHeight="1" x14ac:dyDescent="0.25"/>
    <row r="797" s="206" customFormat="1" ht="15.75" customHeight="1" x14ac:dyDescent="0.25"/>
    <row r="798" s="206" customFormat="1" ht="15.75" customHeight="1" x14ac:dyDescent="0.25"/>
    <row r="799" s="206" customFormat="1" ht="15.75" customHeight="1" x14ac:dyDescent="0.25"/>
    <row r="800" s="206" customFormat="1" ht="15.75" customHeight="1" x14ac:dyDescent="0.25"/>
    <row r="801" s="206" customFormat="1" ht="15.75" customHeight="1" x14ac:dyDescent="0.25"/>
    <row r="802" s="206" customFormat="1" ht="15.75" customHeight="1" x14ac:dyDescent="0.25"/>
    <row r="803" s="206" customFormat="1" ht="15.75" customHeight="1" x14ac:dyDescent="0.25"/>
    <row r="804" s="206" customFormat="1" ht="15.75" customHeight="1" x14ac:dyDescent="0.25"/>
    <row r="805" s="206" customFormat="1" ht="15.75" customHeight="1" x14ac:dyDescent="0.25"/>
    <row r="806" s="206" customFormat="1" ht="15.75" customHeight="1" x14ac:dyDescent="0.25"/>
    <row r="807" s="206" customFormat="1" ht="15.75" customHeight="1" x14ac:dyDescent="0.25"/>
    <row r="808" s="206" customFormat="1" ht="15.75" customHeight="1" x14ac:dyDescent="0.25"/>
    <row r="809" s="206" customFormat="1" ht="15.75" customHeight="1" x14ac:dyDescent="0.25"/>
    <row r="810" s="206" customFormat="1" ht="15.75" customHeight="1" x14ac:dyDescent="0.25"/>
    <row r="811" s="206" customFormat="1" ht="15.75" customHeight="1" x14ac:dyDescent="0.25"/>
    <row r="812" s="206" customFormat="1" ht="15.75" customHeight="1" x14ac:dyDescent="0.25"/>
    <row r="813" s="206" customFormat="1" ht="15.75" customHeight="1" x14ac:dyDescent="0.25"/>
    <row r="814" s="206" customFormat="1" ht="15.75" customHeight="1" x14ac:dyDescent="0.25"/>
    <row r="815" s="206" customFormat="1" ht="15.75" customHeight="1" x14ac:dyDescent="0.25"/>
    <row r="816" s="206" customFormat="1" ht="15.75" customHeight="1" x14ac:dyDescent="0.25"/>
    <row r="817" s="206" customFormat="1" ht="15.75" customHeight="1" x14ac:dyDescent="0.25"/>
    <row r="818" s="206" customFormat="1" ht="15.75" customHeight="1" x14ac:dyDescent="0.25"/>
    <row r="819" s="206" customFormat="1" ht="15.75" customHeight="1" x14ac:dyDescent="0.25"/>
    <row r="820" s="206" customFormat="1" ht="15.75" customHeight="1" x14ac:dyDescent="0.25"/>
    <row r="821" s="206" customFormat="1" ht="15.75" customHeight="1" x14ac:dyDescent="0.25"/>
    <row r="822" s="206" customFormat="1" ht="15.75" customHeight="1" x14ac:dyDescent="0.25"/>
    <row r="823" s="206" customFormat="1" ht="15.75" customHeight="1" x14ac:dyDescent="0.25"/>
    <row r="824" s="206" customFormat="1" ht="15.75" customHeight="1" x14ac:dyDescent="0.25"/>
    <row r="825" s="206" customFormat="1" ht="15.75" customHeight="1" x14ac:dyDescent="0.25"/>
    <row r="826" s="206" customFormat="1" ht="15.75" customHeight="1" x14ac:dyDescent="0.25"/>
    <row r="827" s="206" customFormat="1" ht="15.75" customHeight="1" x14ac:dyDescent="0.25"/>
    <row r="828" s="206" customFormat="1" ht="15.75" customHeight="1" x14ac:dyDescent="0.25"/>
    <row r="829" s="206" customFormat="1" ht="15.75" customHeight="1" x14ac:dyDescent="0.25"/>
    <row r="830" s="206" customFormat="1" ht="15.75" customHeight="1" x14ac:dyDescent="0.25"/>
    <row r="831" s="206" customFormat="1" ht="15.75" customHeight="1" x14ac:dyDescent="0.25"/>
    <row r="832" s="206" customFormat="1" ht="15.75" customHeight="1" x14ac:dyDescent="0.25"/>
    <row r="833" s="206" customFormat="1" ht="15.75" customHeight="1" x14ac:dyDescent="0.25"/>
    <row r="834" s="206" customFormat="1" ht="15.75" customHeight="1" x14ac:dyDescent="0.25"/>
    <row r="835" s="206" customFormat="1" ht="15.75" customHeight="1" x14ac:dyDescent="0.25"/>
    <row r="836" s="206" customFormat="1" ht="15.75" customHeight="1" x14ac:dyDescent="0.25"/>
    <row r="837" s="206" customFormat="1" ht="15.75" customHeight="1" x14ac:dyDescent="0.25"/>
    <row r="838" s="206" customFormat="1" ht="15.75" customHeight="1" x14ac:dyDescent="0.25"/>
    <row r="839" s="206" customFormat="1" ht="15.75" customHeight="1" x14ac:dyDescent="0.25"/>
    <row r="840" s="206" customFormat="1" ht="15.75" customHeight="1" x14ac:dyDescent="0.25"/>
    <row r="841" s="206" customFormat="1" ht="15.75" customHeight="1" x14ac:dyDescent="0.25"/>
    <row r="842" s="206" customFormat="1" ht="15.75" customHeight="1" x14ac:dyDescent="0.25"/>
    <row r="843" s="206" customFormat="1" ht="15.75" customHeight="1" x14ac:dyDescent="0.25"/>
    <row r="844" s="206" customFormat="1" ht="15.75" customHeight="1" x14ac:dyDescent="0.25"/>
    <row r="845" s="206" customFormat="1" ht="15.75" customHeight="1" x14ac:dyDescent="0.25"/>
    <row r="846" s="206" customFormat="1" ht="15.75" customHeight="1" x14ac:dyDescent="0.25"/>
    <row r="847" s="206" customFormat="1" ht="15.75" customHeight="1" x14ac:dyDescent="0.25"/>
    <row r="848" s="206" customFormat="1" ht="15.75" customHeight="1" x14ac:dyDescent="0.25"/>
    <row r="849" s="206" customFormat="1" ht="15.75" customHeight="1" x14ac:dyDescent="0.25"/>
    <row r="850" s="206" customFormat="1" ht="15.75" customHeight="1" x14ac:dyDescent="0.25"/>
    <row r="851" s="206" customFormat="1" ht="15.75" customHeight="1" x14ac:dyDescent="0.25"/>
    <row r="852" s="206" customFormat="1" ht="15.75" customHeight="1" x14ac:dyDescent="0.25"/>
    <row r="853" s="206" customFormat="1" ht="15.75" customHeight="1" x14ac:dyDescent="0.25"/>
    <row r="854" s="206" customFormat="1" ht="15.75" customHeight="1" x14ac:dyDescent="0.25"/>
    <row r="855" s="206" customFormat="1" ht="15.75" customHeight="1" x14ac:dyDescent="0.25"/>
    <row r="856" s="206" customFormat="1" ht="15.75" customHeight="1" x14ac:dyDescent="0.25"/>
    <row r="857" s="206" customFormat="1" ht="15.75" customHeight="1" x14ac:dyDescent="0.25"/>
    <row r="858" s="206" customFormat="1" ht="15.75" customHeight="1" x14ac:dyDescent="0.25"/>
    <row r="859" s="206" customFormat="1" ht="15.75" customHeight="1" x14ac:dyDescent="0.25"/>
    <row r="860" s="206" customFormat="1" ht="15.75" customHeight="1" x14ac:dyDescent="0.25"/>
    <row r="861" s="206" customFormat="1" ht="15.75" customHeight="1" x14ac:dyDescent="0.25"/>
    <row r="862" s="206" customFormat="1" ht="15.75" customHeight="1" x14ac:dyDescent="0.25"/>
    <row r="863" s="206" customFormat="1" ht="15.75" customHeight="1" x14ac:dyDescent="0.25"/>
    <row r="864" s="206" customFormat="1" ht="15.75" customHeight="1" x14ac:dyDescent="0.25"/>
    <row r="865" s="206" customFormat="1" ht="15.75" customHeight="1" x14ac:dyDescent="0.25"/>
    <row r="866" s="206" customFormat="1" ht="15.75" customHeight="1" x14ac:dyDescent="0.25"/>
    <row r="867" s="206" customFormat="1" ht="15.75" customHeight="1" x14ac:dyDescent="0.25"/>
    <row r="868" s="206" customFormat="1" ht="15.75" customHeight="1" x14ac:dyDescent="0.25"/>
    <row r="869" s="206" customFormat="1" ht="15.75" customHeight="1" x14ac:dyDescent="0.25"/>
    <row r="870" s="206" customFormat="1" ht="15.75" customHeight="1" x14ac:dyDescent="0.25"/>
    <row r="871" s="206" customFormat="1" ht="15.75" customHeight="1" x14ac:dyDescent="0.25"/>
    <row r="872" s="206" customFormat="1" ht="15.75" customHeight="1" x14ac:dyDescent="0.25"/>
    <row r="873" s="206" customFormat="1" ht="15.75" customHeight="1" x14ac:dyDescent="0.25"/>
    <row r="874" s="206" customFormat="1" ht="15.75" customHeight="1" x14ac:dyDescent="0.25"/>
    <row r="875" s="206" customFormat="1" ht="15.75" customHeight="1" x14ac:dyDescent="0.25"/>
    <row r="876" s="206" customFormat="1" ht="15.75" customHeight="1" x14ac:dyDescent="0.25"/>
    <row r="877" s="206" customFormat="1" ht="15.75" customHeight="1" x14ac:dyDescent="0.25"/>
    <row r="878" s="206" customFormat="1" ht="15.75" customHeight="1" x14ac:dyDescent="0.25"/>
    <row r="879" s="206" customFormat="1" ht="15.75" customHeight="1" x14ac:dyDescent="0.25"/>
    <row r="880" s="206" customFormat="1" ht="15.75" customHeight="1" x14ac:dyDescent="0.25"/>
    <row r="881" s="206" customFormat="1" ht="15.75" customHeight="1" x14ac:dyDescent="0.25"/>
    <row r="882" s="206" customFormat="1" ht="15.75" customHeight="1" x14ac:dyDescent="0.25"/>
    <row r="883" s="206" customFormat="1" ht="15.75" customHeight="1" x14ac:dyDescent="0.25"/>
    <row r="884" s="206" customFormat="1" ht="15.75" customHeight="1" x14ac:dyDescent="0.25"/>
    <row r="885" s="206" customFormat="1" ht="15.75" customHeight="1" x14ac:dyDescent="0.25"/>
    <row r="886" s="206" customFormat="1" ht="15.75" customHeight="1" x14ac:dyDescent="0.25"/>
    <row r="887" s="206" customFormat="1" ht="15.75" customHeight="1" x14ac:dyDescent="0.25"/>
    <row r="888" s="206" customFormat="1" ht="15.75" customHeight="1" x14ac:dyDescent="0.25"/>
    <row r="889" s="206" customFormat="1" ht="15.75" customHeight="1" x14ac:dyDescent="0.25"/>
    <row r="890" s="206" customFormat="1" ht="15.75" customHeight="1" x14ac:dyDescent="0.25"/>
    <row r="891" s="206" customFormat="1" ht="15.75" customHeight="1" x14ac:dyDescent="0.25"/>
    <row r="892" s="206" customFormat="1" ht="15.75" customHeight="1" x14ac:dyDescent="0.25"/>
    <row r="893" s="206" customFormat="1" ht="15.75" customHeight="1" x14ac:dyDescent="0.25"/>
    <row r="894" s="206" customFormat="1" ht="15.75" customHeight="1" x14ac:dyDescent="0.25"/>
    <row r="895" s="206" customFormat="1" ht="15.75" customHeight="1" x14ac:dyDescent="0.25"/>
    <row r="896" s="206" customFormat="1" ht="15.75" customHeight="1" x14ac:dyDescent="0.25"/>
    <row r="897" s="206" customFormat="1" ht="15.75" customHeight="1" x14ac:dyDescent="0.25"/>
    <row r="898" s="206" customFormat="1" ht="15.75" customHeight="1" x14ac:dyDescent="0.25"/>
    <row r="899" s="206" customFormat="1" ht="15.75" customHeight="1" x14ac:dyDescent="0.25"/>
    <row r="900" s="206" customFormat="1" ht="15.75" customHeight="1" x14ac:dyDescent="0.25"/>
    <row r="901" s="206" customFormat="1" ht="15.75" customHeight="1" x14ac:dyDescent="0.25"/>
    <row r="902" s="206" customFormat="1" ht="15.75" customHeight="1" x14ac:dyDescent="0.25"/>
    <row r="903" s="206" customFormat="1" ht="15.75" customHeight="1" x14ac:dyDescent="0.25"/>
    <row r="904" s="206" customFormat="1" ht="15.75" customHeight="1" x14ac:dyDescent="0.25"/>
    <row r="905" s="206" customFormat="1" ht="15.75" customHeight="1" x14ac:dyDescent="0.25"/>
    <row r="906" s="206" customFormat="1" ht="15.75" customHeight="1" x14ac:dyDescent="0.25"/>
    <row r="907" s="206" customFormat="1" ht="15.75" customHeight="1" x14ac:dyDescent="0.25"/>
    <row r="908" s="206" customFormat="1" ht="15.75" customHeight="1" x14ac:dyDescent="0.25"/>
    <row r="909" s="206" customFormat="1" ht="15.75" customHeight="1" x14ac:dyDescent="0.25"/>
    <row r="910" s="206" customFormat="1" ht="15.75" customHeight="1" x14ac:dyDescent="0.25"/>
    <row r="911" s="206" customFormat="1" ht="15.75" customHeight="1" x14ac:dyDescent="0.25"/>
    <row r="912" s="206" customFormat="1" ht="15.75" customHeight="1" x14ac:dyDescent="0.25"/>
    <row r="913" s="206" customFormat="1" ht="15.75" customHeight="1" x14ac:dyDescent="0.25"/>
    <row r="914" s="206" customFormat="1" ht="15.75" customHeight="1" x14ac:dyDescent="0.25"/>
    <row r="915" s="206" customFormat="1" ht="15.75" customHeight="1" x14ac:dyDescent="0.25"/>
    <row r="916" s="206" customFormat="1" ht="15.75" customHeight="1" x14ac:dyDescent="0.25"/>
    <row r="917" s="206" customFormat="1" ht="15.75" customHeight="1" x14ac:dyDescent="0.25"/>
    <row r="918" s="206" customFormat="1" ht="15.75" customHeight="1" x14ac:dyDescent="0.25"/>
    <row r="919" s="206" customFormat="1" ht="15.75" customHeight="1" x14ac:dyDescent="0.25"/>
    <row r="920" s="206" customFormat="1" ht="15.75" customHeight="1" x14ac:dyDescent="0.25"/>
    <row r="921" s="206" customFormat="1" ht="15.75" customHeight="1" x14ac:dyDescent="0.25"/>
    <row r="922" s="206" customFormat="1" ht="15.75" customHeight="1" x14ac:dyDescent="0.25"/>
    <row r="923" s="206" customFormat="1" ht="15.75" customHeight="1" x14ac:dyDescent="0.25"/>
    <row r="924" s="206" customFormat="1" ht="15.75" customHeight="1" x14ac:dyDescent="0.25"/>
    <row r="925" s="206" customFormat="1" ht="15.75" customHeight="1" x14ac:dyDescent="0.25"/>
    <row r="926" s="206" customFormat="1" ht="15.75" customHeight="1" x14ac:dyDescent="0.25"/>
    <row r="927" s="206" customFormat="1" ht="15.75" customHeight="1" x14ac:dyDescent="0.25"/>
    <row r="928" s="206" customFormat="1" ht="15.75" customHeight="1" x14ac:dyDescent="0.25"/>
    <row r="929" s="206" customFormat="1" ht="15.75" customHeight="1" x14ac:dyDescent="0.25"/>
    <row r="930" s="206" customFormat="1" ht="15.75" customHeight="1" x14ac:dyDescent="0.25"/>
    <row r="931" s="206" customFormat="1" ht="15.75" customHeight="1" x14ac:dyDescent="0.25"/>
    <row r="932" s="206" customFormat="1" ht="15.75" customHeight="1" x14ac:dyDescent="0.25"/>
    <row r="933" s="206" customFormat="1" ht="15.75" customHeight="1" x14ac:dyDescent="0.25"/>
    <row r="934" s="206" customFormat="1" ht="15.75" customHeight="1" x14ac:dyDescent="0.25"/>
    <row r="935" s="206" customFormat="1" ht="15.75" customHeight="1" x14ac:dyDescent="0.25"/>
    <row r="936" s="206" customFormat="1" ht="15.75" customHeight="1" x14ac:dyDescent="0.25"/>
    <row r="937" s="206" customFormat="1" ht="15.75" customHeight="1" x14ac:dyDescent="0.25"/>
    <row r="938" s="206" customFormat="1" ht="15.75" customHeight="1" x14ac:dyDescent="0.25"/>
    <row r="939" s="206" customFormat="1" ht="15.75" customHeight="1" x14ac:dyDescent="0.25"/>
    <row r="940" s="206" customFormat="1" ht="15.75" customHeight="1" x14ac:dyDescent="0.25"/>
    <row r="941" s="206" customFormat="1" ht="15.75" customHeight="1" x14ac:dyDescent="0.25"/>
    <row r="942" s="206" customFormat="1" ht="15.75" customHeight="1" x14ac:dyDescent="0.25"/>
    <row r="943" s="206" customFormat="1" ht="15.75" customHeight="1" x14ac:dyDescent="0.25"/>
    <row r="944" s="206" customFormat="1" ht="15.75" customHeight="1" x14ac:dyDescent="0.25"/>
    <row r="945" s="206" customFormat="1" ht="15.75" customHeight="1" x14ac:dyDescent="0.25"/>
    <row r="946" s="206" customFormat="1" ht="15.75" customHeight="1" x14ac:dyDescent="0.25"/>
    <row r="947" s="206" customFormat="1" ht="15.75" customHeight="1" x14ac:dyDescent="0.25"/>
    <row r="948" s="206" customFormat="1" ht="15.75" customHeight="1" x14ac:dyDescent="0.25"/>
    <row r="949" s="206" customFormat="1" ht="15.75" customHeight="1" x14ac:dyDescent="0.25"/>
    <row r="950" s="206" customFormat="1" ht="15.75" customHeight="1" x14ac:dyDescent="0.25"/>
    <row r="951" s="206" customFormat="1" ht="15.75" customHeight="1" x14ac:dyDescent="0.25"/>
    <row r="952" s="206" customFormat="1" ht="15.75" customHeight="1" x14ac:dyDescent="0.25"/>
    <row r="953" s="206" customFormat="1" ht="15.75" customHeight="1" x14ac:dyDescent="0.25"/>
    <row r="954" s="206" customFormat="1" ht="15.75" customHeight="1" x14ac:dyDescent="0.25"/>
    <row r="955" s="206" customFormat="1" ht="15.75" customHeight="1" x14ac:dyDescent="0.25"/>
    <row r="956" s="206" customFormat="1" ht="15.75" customHeight="1" x14ac:dyDescent="0.25"/>
    <row r="957" s="206" customFormat="1" ht="15.75" customHeight="1" x14ac:dyDescent="0.25"/>
    <row r="958" s="206" customFormat="1" ht="15.75" customHeight="1" x14ac:dyDescent="0.25"/>
    <row r="959" s="206" customFormat="1" ht="15.75" customHeight="1" x14ac:dyDescent="0.25"/>
    <row r="960" s="206" customFormat="1" ht="15.75" customHeight="1" x14ac:dyDescent="0.25"/>
    <row r="961" s="206" customFormat="1" ht="15.75" customHeight="1" x14ac:dyDescent="0.25"/>
    <row r="962" s="206" customFormat="1" ht="15.75" customHeight="1" x14ac:dyDescent="0.25"/>
    <row r="963" s="206" customFormat="1" ht="15.75" customHeight="1" x14ac:dyDescent="0.25"/>
    <row r="964" s="206" customFormat="1" ht="15.75" customHeight="1" x14ac:dyDescent="0.25"/>
    <row r="965" s="206" customFormat="1" ht="15.75" customHeight="1" x14ac:dyDescent="0.25"/>
    <row r="966" s="206" customFormat="1" ht="15.75" customHeight="1" x14ac:dyDescent="0.25"/>
    <row r="967" s="206" customFormat="1" ht="15.75" customHeight="1" x14ac:dyDescent="0.25"/>
    <row r="968" s="206" customFormat="1" ht="15.75" customHeight="1" x14ac:dyDescent="0.25"/>
    <row r="969" s="206" customFormat="1" ht="15.75" customHeight="1" x14ac:dyDescent="0.25"/>
    <row r="970" s="206" customFormat="1" ht="15.75" customHeight="1" x14ac:dyDescent="0.25"/>
    <row r="971" s="206" customFormat="1" ht="15.75" customHeight="1" x14ac:dyDescent="0.25"/>
  </sheetData>
  <pageMargins left="0.7" right="0.7" top="0.75" bottom="0.75" header="0" footer="0"/>
  <pageSetup paperSize="9" scale="2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4.9989318521683403E-2"/>
    <pageSetUpPr fitToPage="1"/>
  </sheetPr>
  <dimension ref="A1:EV975"/>
  <sheetViews>
    <sheetView showGridLines="0" workbookViewId="0"/>
  </sheetViews>
  <sheetFormatPr defaultColWidth="3" defaultRowHeight="15" customHeight="1" x14ac:dyDescent="0.25"/>
  <cols>
    <col min="1" max="1" width="32.28515625" style="206" customWidth="1"/>
    <col min="2" max="2" width="13" style="206" customWidth="1"/>
    <col min="3" max="101" width="3" style="206" bestFit="1" customWidth="1"/>
    <col min="102" max="151" width="4.28515625" style="206" customWidth="1"/>
    <col min="152" max="152" width="4.5703125" style="206" customWidth="1"/>
    <col min="153" max="16384" width="3" style="206"/>
  </cols>
  <sheetData>
    <row r="1" spans="1:152" s="203" customFormat="1" ht="12" customHeight="1" x14ac:dyDescent="0.2">
      <c r="A1" s="853"/>
      <c r="B1" s="853"/>
      <c r="C1" s="853"/>
      <c r="D1" s="853"/>
      <c r="I1" s="804"/>
      <c r="EV1" s="805" t="s">
        <v>679</v>
      </c>
    </row>
    <row r="2" spans="1:152" s="806" customFormat="1" ht="12" customHeight="1" x14ac:dyDescent="0.25">
      <c r="A2" s="266" t="s">
        <v>169</v>
      </c>
      <c r="B2" s="290"/>
      <c r="C2" s="291"/>
      <c r="D2" s="291"/>
    </row>
    <row r="3" spans="1:152" s="806" customFormat="1" ht="12" customHeight="1" x14ac:dyDescent="0.25">
      <c r="A3" s="266" t="s">
        <v>170</v>
      </c>
      <c r="B3" s="290"/>
      <c r="C3" s="291"/>
      <c r="D3" s="291"/>
    </row>
    <row r="4" spans="1:152" ht="12" customHeight="1" x14ac:dyDescent="0.25">
      <c r="A4" s="854" t="s">
        <v>680</v>
      </c>
      <c r="B4" s="855"/>
      <c r="C4" s="856"/>
      <c r="D4" s="856"/>
      <c r="E4" s="808"/>
      <c r="F4" s="809"/>
      <c r="G4" s="808"/>
      <c r="H4" s="808"/>
      <c r="I4" s="808"/>
      <c r="J4" s="808"/>
      <c r="K4" s="808"/>
      <c r="L4" s="810"/>
      <c r="M4" s="810"/>
      <c r="N4" s="810"/>
      <c r="O4" s="810"/>
      <c r="P4" s="810"/>
      <c r="Q4" s="810"/>
    </row>
    <row r="5" spans="1:152" s="210" customFormat="1" ht="12" customHeight="1" x14ac:dyDescent="0.2">
      <c r="A5" s="7" t="s">
        <v>2</v>
      </c>
      <c r="B5" s="7"/>
      <c r="C5" s="24"/>
      <c r="D5" s="7"/>
      <c r="F5" s="203"/>
    </row>
    <row r="6" spans="1:152" ht="12" customHeight="1" x14ac:dyDescent="0.25">
      <c r="A6" s="856"/>
      <c r="B6" s="856"/>
      <c r="C6" s="856"/>
      <c r="D6" s="856"/>
      <c r="E6" s="808"/>
      <c r="F6" s="808"/>
      <c r="G6" s="808"/>
      <c r="H6" s="808"/>
      <c r="I6" s="808"/>
      <c r="J6" s="808"/>
      <c r="K6" s="808"/>
      <c r="L6" s="810"/>
      <c r="M6" s="810"/>
      <c r="N6" s="810"/>
      <c r="O6" s="810"/>
      <c r="P6" s="810"/>
      <c r="Q6" s="810"/>
    </row>
    <row r="7" spans="1:152" s="859" customFormat="1" ht="37.5" customHeight="1" x14ac:dyDescent="0.25">
      <c r="A7" s="857" t="s">
        <v>677</v>
      </c>
      <c r="B7" s="857" t="s">
        <v>678</v>
      </c>
      <c r="C7" s="857">
        <v>1</v>
      </c>
      <c r="D7" s="857">
        <v>2</v>
      </c>
      <c r="E7" s="857">
        <v>3</v>
      </c>
      <c r="F7" s="857">
        <v>4</v>
      </c>
      <c r="G7" s="857">
        <v>5</v>
      </c>
      <c r="H7" s="857">
        <v>6</v>
      </c>
      <c r="I7" s="857">
        <v>7</v>
      </c>
      <c r="J7" s="857">
        <v>8</v>
      </c>
      <c r="K7" s="857">
        <v>9</v>
      </c>
      <c r="L7" s="857">
        <v>10</v>
      </c>
      <c r="M7" s="857">
        <v>11</v>
      </c>
      <c r="N7" s="857">
        <v>12</v>
      </c>
      <c r="O7" s="857">
        <v>13</v>
      </c>
      <c r="P7" s="857">
        <v>14</v>
      </c>
      <c r="Q7" s="857">
        <v>15</v>
      </c>
      <c r="R7" s="857">
        <v>16</v>
      </c>
      <c r="S7" s="857">
        <v>17</v>
      </c>
      <c r="T7" s="857">
        <v>18</v>
      </c>
      <c r="U7" s="857">
        <v>19</v>
      </c>
      <c r="V7" s="857">
        <v>20</v>
      </c>
      <c r="W7" s="857">
        <v>21</v>
      </c>
      <c r="X7" s="857">
        <v>22</v>
      </c>
      <c r="Y7" s="857">
        <v>23</v>
      </c>
      <c r="Z7" s="857">
        <v>24</v>
      </c>
      <c r="AA7" s="857">
        <v>25</v>
      </c>
      <c r="AB7" s="857">
        <v>26</v>
      </c>
      <c r="AC7" s="857">
        <v>27</v>
      </c>
      <c r="AD7" s="857">
        <v>28</v>
      </c>
      <c r="AE7" s="857">
        <v>29</v>
      </c>
      <c r="AF7" s="857">
        <v>30</v>
      </c>
      <c r="AG7" s="857">
        <v>31</v>
      </c>
      <c r="AH7" s="857">
        <v>32</v>
      </c>
      <c r="AI7" s="857">
        <v>33</v>
      </c>
      <c r="AJ7" s="857">
        <v>34</v>
      </c>
      <c r="AK7" s="857">
        <v>35</v>
      </c>
      <c r="AL7" s="857">
        <v>36</v>
      </c>
      <c r="AM7" s="857">
        <v>37</v>
      </c>
      <c r="AN7" s="857">
        <v>38</v>
      </c>
      <c r="AO7" s="857">
        <v>39</v>
      </c>
      <c r="AP7" s="857">
        <v>40</v>
      </c>
      <c r="AQ7" s="857">
        <v>41</v>
      </c>
      <c r="AR7" s="857">
        <v>42</v>
      </c>
      <c r="AS7" s="857">
        <v>43</v>
      </c>
      <c r="AT7" s="857">
        <v>44</v>
      </c>
      <c r="AU7" s="857">
        <v>45</v>
      </c>
      <c r="AV7" s="857">
        <v>46</v>
      </c>
      <c r="AW7" s="857">
        <v>47</v>
      </c>
      <c r="AX7" s="857">
        <v>48</v>
      </c>
      <c r="AY7" s="857">
        <v>49</v>
      </c>
      <c r="AZ7" s="857">
        <v>50</v>
      </c>
      <c r="BA7" s="857">
        <v>51</v>
      </c>
      <c r="BB7" s="857">
        <v>52</v>
      </c>
      <c r="BC7" s="857">
        <v>53</v>
      </c>
      <c r="BD7" s="857">
        <v>54</v>
      </c>
      <c r="BE7" s="857">
        <v>55</v>
      </c>
      <c r="BF7" s="857">
        <v>56</v>
      </c>
      <c r="BG7" s="857">
        <v>57</v>
      </c>
      <c r="BH7" s="857">
        <v>58</v>
      </c>
      <c r="BI7" s="857">
        <v>59</v>
      </c>
      <c r="BJ7" s="857">
        <v>60</v>
      </c>
      <c r="BK7" s="857">
        <v>61</v>
      </c>
      <c r="BL7" s="857">
        <v>62</v>
      </c>
      <c r="BM7" s="857">
        <v>63</v>
      </c>
      <c r="BN7" s="857">
        <v>64</v>
      </c>
      <c r="BO7" s="857">
        <v>65</v>
      </c>
      <c r="BP7" s="857">
        <v>66</v>
      </c>
      <c r="BQ7" s="857">
        <v>67</v>
      </c>
      <c r="BR7" s="857">
        <v>68</v>
      </c>
      <c r="BS7" s="857">
        <v>69</v>
      </c>
      <c r="BT7" s="857">
        <v>70</v>
      </c>
      <c r="BU7" s="857">
        <v>71</v>
      </c>
      <c r="BV7" s="857">
        <v>72</v>
      </c>
      <c r="BW7" s="857">
        <v>73</v>
      </c>
      <c r="BX7" s="857">
        <v>74</v>
      </c>
      <c r="BY7" s="857">
        <v>75</v>
      </c>
      <c r="BZ7" s="857">
        <v>76</v>
      </c>
      <c r="CA7" s="857">
        <v>77</v>
      </c>
      <c r="CB7" s="857">
        <v>78</v>
      </c>
      <c r="CC7" s="857">
        <v>79</v>
      </c>
      <c r="CD7" s="857">
        <v>80</v>
      </c>
      <c r="CE7" s="857">
        <v>81</v>
      </c>
      <c r="CF7" s="857">
        <v>82</v>
      </c>
      <c r="CG7" s="857">
        <v>83</v>
      </c>
      <c r="CH7" s="857">
        <v>84</v>
      </c>
      <c r="CI7" s="857">
        <v>85</v>
      </c>
      <c r="CJ7" s="857">
        <v>86</v>
      </c>
      <c r="CK7" s="857">
        <v>87</v>
      </c>
      <c r="CL7" s="857">
        <v>88</v>
      </c>
      <c r="CM7" s="857">
        <v>89</v>
      </c>
      <c r="CN7" s="857">
        <v>90</v>
      </c>
      <c r="CO7" s="857">
        <v>91</v>
      </c>
      <c r="CP7" s="857">
        <v>92</v>
      </c>
      <c r="CQ7" s="857">
        <v>93</v>
      </c>
      <c r="CR7" s="857">
        <v>94</v>
      </c>
      <c r="CS7" s="857">
        <v>95</v>
      </c>
      <c r="CT7" s="857">
        <v>96</v>
      </c>
      <c r="CU7" s="857">
        <v>97</v>
      </c>
      <c r="CV7" s="857">
        <v>98</v>
      </c>
      <c r="CW7" s="857">
        <v>99</v>
      </c>
      <c r="CX7" s="857">
        <v>100</v>
      </c>
      <c r="CY7" s="857">
        <v>101</v>
      </c>
      <c r="CZ7" s="857">
        <v>102</v>
      </c>
      <c r="DA7" s="857">
        <v>103</v>
      </c>
      <c r="DB7" s="857">
        <v>104</v>
      </c>
      <c r="DC7" s="857">
        <v>105</v>
      </c>
      <c r="DD7" s="857">
        <v>106</v>
      </c>
      <c r="DE7" s="857">
        <v>107</v>
      </c>
      <c r="DF7" s="857">
        <v>108</v>
      </c>
      <c r="DG7" s="857">
        <v>109</v>
      </c>
      <c r="DH7" s="857">
        <v>110</v>
      </c>
      <c r="DI7" s="857">
        <v>111</v>
      </c>
      <c r="DJ7" s="857">
        <v>112</v>
      </c>
      <c r="DK7" s="857">
        <v>113</v>
      </c>
      <c r="DL7" s="857">
        <v>114</v>
      </c>
      <c r="DM7" s="857">
        <v>115</v>
      </c>
      <c r="DN7" s="857">
        <v>116</v>
      </c>
      <c r="DO7" s="857">
        <v>117</v>
      </c>
      <c r="DP7" s="857">
        <v>118</v>
      </c>
      <c r="DQ7" s="857">
        <v>119</v>
      </c>
      <c r="DR7" s="857">
        <v>120</v>
      </c>
      <c r="DS7" s="857">
        <v>121</v>
      </c>
      <c r="DT7" s="857">
        <v>122</v>
      </c>
      <c r="DU7" s="857">
        <v>123</v>
      </c>
      <c r="DV7" s="857">
        <v>124</v>
      </c>
      <c r="DW7" s="857">
        <v>125</v>
      </c>
      <c r="DX7" s="857">
        <v>126</v>
      </c>
      <c r="DY7" s="857">
        <v>127</v>
      </c>
      <c r="DZ7" s="857">
        <v>128</v>
      </c>
      <c r="EA7" s="857">
        <v>129</v>
      </c>
      <c r="EB7" s="857">
        <v>130</v>
      </c>
      <c r="EC7" s="857">
        <v>131</v>
      </c>
      <c r="ED7" s="857">
        <v>132</v>
      </c>
      <c r="EE7" s="857">
        <v>133</v>
      </c>
      <c r="EF7" s="857">
        <v>134</v>
      </c>
      <c r="EG7" s="857">
        <v>135</v>
      </c>
      <c r="EH7" s="857">
        <v>136</v>
      </c>
      <c r="EI7" s="857">
        <v>137</v>
      </c>
      <c r="EJ7" s="857">
        <v>138</v>
      </c>
      <c r="EK7" s="857">
        <v>139</v>
      </c>
      <c r="EL7" s="857">
        <v>140</v>
      </c>
      <c r="EM7" s="857">
        <v>141</v>
      </c>
      <c r="EN7" s="857">
        <v>142</v>
      </c>
      <c r="EO7" s="857">
        <v>143</v>
      </c>
      <c r="EP7" s="857">
        <v>144</v>
      </c>
      <c r="EQ7" s="857">
        <v>145</v>
      </c>
      <c r="ER7" s="857">
        <v>146</v>
      </c>
      <c r="ES7" s="857">
        <v>147</v>
      </c>
      <c r="ET7" s="857">
        <v>148</v>
      </c>
      <c r="EU7" s="857">
        <v>149</v>
      </c>
      <c r="EV7" s="858">
        <v>150</v>
      </c>
    </row>
    <row r="8" spans="1:152" s="865" customFormat="1" ht="20.25" customHeight="1" x14ac:dyDescent="0.25">
      <c r="A8" s="860"/>
      <c r="B8" s="860"/>
      <c r="C8" s="861"/>
      <c r="D8" s="862"/>
      <c r="E8" s="862"/>
      <c r="F8" s="862"/>
      <c r="G8" s="862"/>
      <c r="H8" s="862"/>
      <c r="I8" s="862"/>
      <c r="J8" s="862"/>
      <c r="K8" s="863"/>
      <c r="L8" s="862"/>
      <c r="M8" s="862"/>
      <c r="N8" s="862"/>
      <c r="O8" s="862"/>
      <c r="P8" s="862"/>
      <c r="Q8" s="862"/>
      <c r="R8" s="863"/>
      <c r="S8" s="864"/>
      <c r="T8" s="864"/>
      <c r="U8" s="864"/>
      <c r="V8" s="864"/>
      <c r="W8" s="864"/>
      <c r="X8" s="864"/>
      <c r="Y8" s="864"/>
      <c r="Z8" s="864"/>
      <c r="AA8" s="864"/>
      <c r="AB8" s="864"/>
      <c r="AC8" s="864"/>
      <c r="AD8" s="864"/>
      <c r="AE8" s="864"/>
      <c r="AF8" s="864"/>
      <c r="AG8" s="864"/>
      <c r="AH8" s="864"/>
      <c r="AI8" s="864"/>
      <c r="AJ8" s="864"/>
      <c r="AK8" s="864"/>
      <c r="AL8" s="864"/>
      <c r="AM8" s="864"/>
      <c r="AN8" s="864"/>
      <c r="AO8" s="864"/>
      <c r="AP8" s="864"/>
      <c r="AQ8" s="864"/>
      <c r="AR8" s="864"/>
      <c r="AS8" s="864"/>
      <c r="AT8" s="864"/>
      <c r="AU8" s="864"/>
      <c r="AV8" s="864"/>
      <c r="AW8" s="864"/>
      <c r="AX8" s="864"/>
      <c r="AY8" s="864"/>
      <c r="AZ8" s="864"/>
      <c r="BA8" s="864"/>
      <c r="BB8" s="864"/>
      <c r="BC8" s="864"/>
      <c r="BD8" s="864"/>
      <c r="BE8" s="864"/>
      <c r="BF8" s="864"/>
      <c r="BG8" s="864"/>
      <c r="BH8" s="864"/>
      <c r="BI8" s="864"/>
      <c r="BJ8" s="864"/>
      <c r="BK8" s="864"/>
      <c r="BL8" s="864"/>
      <c r="BM8" s="864"/>
      <c r="BN8" s="864"/>
      <c r="BO8" s="864"/>
      <c r="BP8" s="864"/>
      <c r="BQ8" s="864"/>
      <c r="BR8" s="864"/>
      <c r="BS8" s="864"/>
      <c r="BT8" s="864"/>
      <c r="BU8" s="864"/>
      <c r="BV8" s="864"/>
      <c r="BW8" s="864"/>
      <c r="BX8" s="864"/>
      <c r="BY8" s="864"/>
      <c r="BZ8" s="864"/>
      <c r="CA8" s="864"/>
      <c r="CB8" s="864"/>
      <c r="CC8" s="864"/>
      <c r="CD8" s="864"/>
      <c r="CE8" s="864"/>
      <c r="CF8" s="864"/>
      <c r="CG8" s="864"/>
      <c r="CH8" s="864"/>
      <c r="CI8" s="864"/>
      <c r="CJ8" s="864"/>
      <c r="CK8" s="864"/>
      <c r="CL8" s="864"/>
      <c r="CM8" s="864"/>
      <c r="CN8" s="864"/>
      <c r="CO8" s="864"/>
      <c r="CP8" s="864"/>
      <c r="CQ8" s="864"/>
      <c r="CR8" s="864"/>
      <c r="CS8" s="864"/>
      <c r="CT8" s="864"/>
      <c r="CU8" s="864"/>
      <c r="CV8" s="864"/>
      <c r="CW8" s="864"/>
      <c r="CX8" s="864"/>
      <c r="CY8" s="864"/>
      <c r="CZ8" s="864"/>
      <c r="DA8" s="864"/>
      <c r="DB8" s="864"/>
      <c r="DC8" s="864"/>
      <c r="DD8" s="864"/>
      <c r="DE8" s="864"/>
      <c r="DF8" s="864"/>
      <c r="DG8" s="864"/>
      <c r="DH8" s="864"/>
      <c r="DI8" s="864"/>
      <c r="DJ8" s="864"/>
      <c r="DK8" s="864"/>
      <c r="DL8" s="864"/>
      <c r="DM8" s="864"/>
      <c r="DN8" s="864"/>
      <c r="DO8" s="864"/>
      <c r="DP8" s="864"/>
      <c r="DQ8" s="864"/>
      <c r="DR8" s="864"/>
      <c r="DS8" s="864"/>
      <c r="DT8" s="864"/>
      <c r="DU8" s="864"/>
      <c r="DV8" s="864"/>
      <c r="DW8" s="864"/>
      <c r="DX8" s="864"/>
      <c r="DY8" s="864"/>
      <c r="DZ8" s="864"/>
      <c r="EA8" s="864"/>
      <c r="EB8" s="864"/>
      <c r="EC8" s="864"/>
      <c r="ED8" s="864"/>
      <c r="EE8" s="864"/>
      <c r="EF8" s="864"/>
      <c r="EG8" s="864"/>
      <c r="EH8" s="864"/>
      <c r="EI8" s="864"/>
      <c r="EJ8" s="864"/>
      <c r="EK8" s="864"/>
      <c r="EL8" s="864"/>
      <c r="EM8" s="864"/>
      <c r="EN8" s="864"/>
      <c r="EO8" s="864"/>
      <c r="EP8" s="864"/>
      <c r="EQ8" s="864"/>
      <c r="ER8" s="864"/>
      <c r="ES8" s="864"/>
      <c r="ET8" s="864"/>
      <c r="EU8" s="864"/>
      <c r="EV8" s="864"/>
    </row>
    <row r="9" spans="1:152" ht="12" customHeight="1" x14ac:dyDescent="0.25">
      <c r="A9" s="707"/>
    </row>
    <row r="10" spans="1:152" ht="12" customHeight="1" x14ac:dyDescent="0.25">
      <c r="A10" s="196"/>
    </row>
    <row r="11" spans="1:152" ht="12" customHeight="1" x14ac:dyDescent="0.25">
      <c r="A11" s="196" t="s">
        <v>154</v>
      </c>
      <c r="C11" s="820"/>
      <c r="D11" s="820"/>
      <c r="E11" s="820"/>
      <c r="F11" s="820"/>
      <c r="G11" s="820"/>
      <c r="I11" s="820"/>
      <c r="J11" s="820"/>
      <c r="K11" s="820"/>
      <c r="L11" s="866"/>
      <c r="M11" s="866"/>
      <c r="N11" s="866"/>
      <c r="O11" s="866"/>
      <c r="P11" s="866"/>
      <c r="Q11" s="866"/>
      <c r="R11" s="866"/>
      <c r="S11" s="866"/>
      <c r="T11" s="866"/>
      <c r="U11" s="866"/>
      <c r="V11" s="866"/>
      <c r="W11" s="866"/>
      <c r="X11" s="866"/>
      <c r="Y11" s="866"/>
    </row>
    <row r="12" spans="1:152" ht="12" customHeight="1" x14ac:dyDescent="0.25">
      <c r="A12" s="196"/>
      <c r="B12" s="866"/>
      <c r="C12" s="866"/>
      <c r="D12" s="866"/>
      <c r="E12" s="866"/>
      <c r="F12" s="866"/>
      <c r="G12" s="866"/>
      <c r="H12" s="866"/>
      <c r="I12" s="866"/>
      <c r="J12" s="866"/>
      <c r="K12" s="866"/>
      <c r="L12" s="866"/>
      <c r="M12" s="866"/>
      <c r="N12" s="866"/>
      <c r="O12" s="866"/>
      <c r="P12" s="866"/>
      <c r="Q12" s="866"/>
      <c r="R12" s="866"/>
      <c r="S12" s="866"/>
      <c r="T12" s="866"/>
      <c r="U12" s="866"/>
      <c r="V12" s="866"/>
      <c r="W12" s="866"/>
      <c r="X12" s="866"/>
      <c r="Y12" s="866"/>
    </row>
    <row r="13" spans="1:152" ht="12" customHeight="1" x14ac:dyDescent="0.25">
      <c r="A13" s="196" t="s">
        <v>155</v>
      </c>
      <c r="B13" s="866"/>
      <c r="C13" s="866"/>
      <c r="D13" s="866"/>
      <c r="E13" s="866"/>
      <c r="F13" s="866"/>
      <c r="G13" s="866"/>
      <c r="H13" s="866"/>
      <c r="I13" s="866"/>
      <c r="J13" s="866"/>
      <c r="K13" s="866"/>
      <c r="L13" s="866"/>
      <c r="M13" s="866"/>
      <c r="N13" s="866"/>
      <c r="O13" s="866"/>
      <c r="P13" s="866"/>
      <c r="Q13" s="866"/>
      <c r="R13" s="866"/>
      <c r="S13" s="866"/>
      <c r="T13" s="866"/>
      <c r="U13" s="866"/>
      <c r="V13" s="866"/>
      <c r="W13" s="866"/>
      <c r="X13" s="866"/>
      <c r="Y13" s="866"/>
    </row>
    <row r="14" spans="1:152" ht="12" customHeight="1" x14ac:dyDescent="0.25">
      <c r="A14" s="196" t="s">
        <v>156</v>
      </c>
      <c r="B14" s="866"/>
    </row>
    <row r="15" spans="1:152" ht="12" customHeight="1" x14ac:dyDescent="0.25">
      <c r="A15" s="196"/>
      <c r="B15" s="866"/>
    </row>
    <row r="16" spans="1:152" ht="12" customHeight="1" x14ac:dyDescent="0.25">
      <c r="A16" s="196" t="s">
        <v>157</v>
      </c>
      <c r="B16" s="866"/>
    </row>
    <row r="17" spans="1:1" ht="12" customHeight="1" x14ac:dyDescent="0.25">
      <c r="A17" s="196" t="s">
        <v>156</v>
      </c>
    </row>
    <row r="18" spans="1:1" ht="13.5" customHeight="1" x14ac:dyDescent="0.25">
      <c r="A18" s="203"/>
    </row>
    <row r="19" spans="1:1" ht="13.5" customHeight="1" x14ac:dyDescent="0.25"/>
    <row r="20" spans="1:1" ht="13.5" customHeight="1" x14ac:dyDescent="0.25"/>
    <row r="21" spans="1:1" ht="13.5" customHeight="1" x14ac:dyDescent="0.25"/>
    <row r="22" spans="1:1" ht="13.5" customHeight="1" x14ac:dyDescent="0.25"/>
    <row r="23" spans="1:1" ht="13.5" customHeight="1" x14ac:dyDescent="0.25"/>
    <row r="24" spans="1:1" ht="13.5" customHeight="1" x14ac:dyDescent="0.25"/>
    <row r="25" spans="1:1" ht="13.5" customHeight="1" x14ac:dyDescent="0.25"/>
    <row r="26" spans="1:1" ht="13.5" customHeight="1" x14ac:dyDescent="0.25"/>
    <row r="27" spans="1:1" ht="13.5" customHeight="1" x14ac:dyDescent="0.25"/>
    <row r="28" spans="1:1" ht="13.5" customHeight="1" x14ac:dyDescent="0.25"/>
    <row r="29" spans="1:1" ht="13.5" customHeight="1" x14ac:dyDescent="0.25"/>
    <row r="30" spans="1:1" ht="13.5" customHeight="1" x14ac:dyDescent="0.25"/>
    <row r="31" spans="1:1" ht="13.5" customHeight="1" x14ac:dyDescent="0.25"/>
    <row r="32" spans="1:1" ht="13.5" customHeight="1" x14ac:dyDescent="0.25"/>
    <row r="33" s="206" customFormat="1" ht="13.5" customHeight="1" x14ac:dyDescent="0.25"/>
    <row r="34" s="206" customFormat="1" ht="13.5" customHeight="1" x14ac:dyDescent="0.25"/>
    <row r="35" s="206" customFormat="1" ht="13.5" customHeight="1" x14ac:dyDescent="0.25"/>
    <row r="36" s="206" customFormat="1" ht="13.5" customHeight="1" x14ac:dyDescent="0.25"/>
    <row r="37" s="206" customFormat="1" ht="13.5" customHeight="1" x14ac:dyDescent="0.25"/>
    <row r="38" s="206" customFormat="1" ht="13.5" customHeight="1" x14ac:dyDescent="0.25"/>
    <row r="39" s="206" customFormat="1" ht="13.5" customHeight="1" x14ac:dyDescent="0.25"/>
    <row r="40" s="206" customFormat="1" ht="13.5" customHeight="1" x14ac:dyDescent="0.25"/>
    <row r="41" s="206" customFormat="1" ht="13.5" customHeight="1" x14ac:dyDescent="0.25"/>
    <row r="42" s="206" customFormat="1" ht="13.5" customHeight="1" x14ac:dyDescent="0.25"/>
    <row r="43" s="206" customFormat="1" ht="13.5" customHeight="1" x14ac:dyDescent="0.25"/>
    <row r="44" s="206" customFormat="1" ht="13.5" customHeight="1" x14ac:dyDescent="0.25"/>
    <row r="45" s="206" customFormat="1" ht="13.5" customHeight="1" x14ac:dyDescent="0.25"/>
    <row r="46" s="206" customFormat="1" ht="13.5" customHeight="1" x14ac:dyDescent="0.25"/>
    <row r="47" s="206" customFormat="1" ht="13.5" customHeight="1" x14ac:dyDescent="0.25"/>
    <row r="48" s="206" customFormat="1" ht="13.5" customHeight="1" x14ac:dyDescent="0.25"/>
    <row r="49" spans="4:17" ht="13.5" customHeight="1" x14ac:dyDescent="0.25"/>
    <row r="50" spans="4:17" ht="13.5" customHeight="1" x14ac:dyDescent="0.25"/>
    <row r="51" spans="4:17" ht="13.5" customHeight="1" x14ac:dyDescent="0.25"/>
    <row r="52" spans="4:17" ht="13.5" customHeight="1" x14ac:dyDescent="0.25"/>
    <row r="53" spans="4:17" ht="13.5" customHeight="1" x14ac:dyDescent="0.25"/>
    <row r="54" spans="4:17" ht="13.5" customHeight="1" x14ac:dyDescent="0.25"/>
    <row r="55" spans="4:17" ht="13.5" customHeight="1" x14ac:dyDescent="0.25"/>
    <row r="56" spans="4:17" ht="13.5" customHeight="1" x14ac:dyDescent="0.25"/>
    <row r="57" spans="4:17" ht="13.5" customHeight="1" x14ac:dyDescent="0.25"/>
    <row r="58" spans="4:17" ht="13.5" customHeight="1" x14ac:dyDescent="0.25"/>
    <row r="59" spans="4:17" ht="13.5" customHeight="1" x14ac:dyDescent="0.25"/>
    <row r="60" spans="4:17" ht="13.5" customHeight="1" x14ac:dyDescent="0.25"/>
    <row r="61" spans="4:17" ht="13.5" customHeight="1" x14ac:dyDescent="0.25"/>
    <row r="62" spans="4:17" ht="13.5" customHeight="1" x14ac:dyDescent="0.25"/>
    <row r="63" spans="4:17" ht="13.5" customHeight="1" x14ac:dyDescent="0.25">
      <c r="D63" s="810"/>
      <c r="E63" s="810"/>
      <c r="F63" s="810"/>
      <c r="G63" s="810"/>
      <c r="H63" s="810"/>
      <c r="I63" s="810"/>
      <c r="J63" s="810"/>
      <c r="K63" s="810"/>
      <c r="L63" s="810"/>
      <c r="M63" s="810"/>
      <c r="N63" s="810"/>
      <c r="O63" s="810"/>
      <c r="P63" s="810"/>
      <c r="Q63" s="810"/>
    </row>
    <row r="64" spans="4:17" ht="13.5" customHeight="1" x14ac:dyDescent="0.25">
      <c r="D64" s="810"/>
      <c r="E64" s="810"/>
      <c r="F64" s="810"/>
      <c r="G64" s="810"/>
      <c r="H64" s="810"/>
      <c r="I64" s="810"/>
      <c r="J64" s="810"/>
      <c r="K64" s="810"/>
      <c r="L64" s="810"/>
      <c r="M64" s="810"/>
      <c r="N64" s="810"/>
      <c r="O64" s="810"/>
      <c r="P64" s="810"/>
      <c r="Q64" s="810"/>
    </row>
    <row r="65" spans="4:17" ht="13.5" customHeight="1" x14ac:dyDescent="0.25">
      <c r="D65" s="810"/>
      <c r="E65" s="810"/>
      <c r="F65" s="810"/>
      <c r="G65" s="810"/>
      <c r="H65" s="810"/>
      <c r="I65" s="810"/>
      <c r="J65" s="810"/>
      <c r="K65" s="810"/>
      <c r="L65" s="810"/>
      <c r="M65" s="810"/>
      <c r="N65" s="810"/>
      <c r="O65" s="810"/>
      <c r="P65" s="810"/>
      <c r="Q65" s="810"/>
    </row>
    <row r="66" spans="4:17" ht="13.5" customHeight="1" x14ac:dyDescent="0.25">
      <c r="D66" s="810"/>
      <c r="E66" s="810"/>
      <c r="F66" s="810"/>
      <c r="G66" s="810"/>
      <c r="H66" s="810"/>
      <c r="I66" s="810"/>
      <c r="J66" s="810"/>
      <c r="K66" s="810"/>
      <c r="L66" s="810"/>
      <c r="M66" s="810"/>
      <c r="N66" s="810"/>
      <c r="O66" s="810"/>
      <c r="P66" s="810"/>
      <c r="Q66" s="810"/>
    </row>
    <row r="67" spans="4:17" ht="13.5" customHeight="1" x14ac:dyDescent="0.25">
      <c r="D67" s="810"/>
      <c r="E67" s="810"/>
      <c r="F67" s="810"/>
      <c r="G67" s="810"/>
      <c r="H67" s="810"/>
      <c r="I67" s="810"/>
      <c r="J67" s="810"/>
      <c r="K67" s="810"/>
      <c r="L67" s="810"/>
      <c r="M67" s="810"/>
      <c r="N67" s="810"/>
      <c r="O67" s="810"/>
      <c r="P67" s="810"/>
      <c r="Q67" s="810"/>
    </row>
    <row r="68" spans="4:17" ht="13.5" customHeight="1" x14ac:dyDescent="0.25">
      <c r="D68" s="810"/>
      <c r="E68" s="810"/>
      <c r="F68" s="810"/>
      <c r="G68" s="810"/>
      <c r="H68" s="810"/>
      <c r="I68" s="810"/>
      <c r="J68" s="810"/>
      <c r="K68" s="810"/>
      <c r="L68" s="810"/>
      <c r="M68" s="810"/>
      <c r="N68" s="810"/>
      <c r="O68" s="810"/>
      <c r="P68" s="810"/>
      <c r="Q68" s="810"/>
    </row>
    <row r="69" spans="4:17" ht="13.5" customHeight="1" x14ac:dyDescent="0.25">
      <c r="D69" s="810"/>
      <c r="E69" s="810"/>
      <c r="F69" s="810"/>
      <c r="G69" s="810"/>
      <c r="H69" s="810"/>
      <c r="I69" s="810"/>
      <c r="J69" s="810"/>
      <c r="K69" s="810"/>
      <c r="L69" s="810"/>
      <c r="M69" s="810"/>
      <c r="N69" s="810"/>
      <c r="O69" s="810"/>
      <c r="P69" s="810"/>
      <c r="Q69" s="810"/>
    </row>
    <row r="70" spans="4:17" ht="13.5" customHeight="1" x14ac:dyDescent="0.25">
      <c r="D70" s="810"/>
      <c r="E70" s="810"/>
      <c r="F70" s="810"/>
      <c r="G70" s="810"/>
      <c r="H70" s="810"/>
      <c r="I70" s="810"/>
      <c r="J70" s="810"/>
      <c r="K70" s="810"/>
      <c r="L70" s="810"/>
      <c r="M70" s="810"/>
      <c r="N70" s="810"/>
      <c r="O70" s="810"/>
      <c r="P70" s="810"/>
      <c r="Q70" s="810"/>
    </row>
    <row r="71" spans="4:17" ht="13.5" customHeight="1" x14ac:dyDescent="0.25">
      <c r="D71" s="810"/>
      <c r="E71" s="810"/>
      <c r="F71" s="810"/>
      <c r="G71" s="810"/>
      <c r="H71" s="810"/>
      <c r="I71" s="810"/>
      <c r="J71" s="810"/>
      <c r="K71" s="810"/>
      <c r="L71" s="810"/>
      <c r="M71" s="810"/>
      <c r="N71" s="810"/>
      <c r="O71" s="810"/>
      <c r="P71" s="810"/>
      <c r="Q71" s="810"/>
    </row>
    <row r="72" spans="4:17" ht="13.5" customHeight="1" x14ac:dyDescent="0.25">
      <c r="D72" s="810"/>
      <c r="E72" s="810"/>
      <c r="F72" s="810"/>
      <c r="G72" s="810"/>
      <c r="H72" s="810"/>
      <c r="I72" s="810"/>
      <c r="J72" s="810"/>
      <c r="K72" s="810"/>
      <c r="L72" s="810"/>
      <c r="M72" s="810"/>
      <c r="N72" s="810"/>
      <c r="O72" s="810"/>
      <c r="P72" s="810"/>
      <c r="Q72" s="810"/>
    </row>
    <row r="73" spans="4:17" ht="13.5" customHeight="1" x14ac:dyDescent="0.25">
      <c r="D73" s="810"/>
      <c r="E73" s="810"/>
      <c r="F73" s="810"/>
      <c r="G73" s="810"/>
      <c r="H73" s="810"/>
      <c r="I73" s="810"/>
      <c r="J73" s="810"/>
      <c r="K73" s="810"/>
      <c r="L73" s="810"/>
      <c r="M73" s="810"/>
      <c r="N73" s="810"/>
      <c r="O73" s="810"/>
      <c r="P73" s="810"/>
      <c r="Q73" s="810"/>
    </row>
    <row r="74" spans="4:17" ht="13.5" customHeight="1" x14ac:dyDescent="0.25">
      <c r="D74" s="810"/>
      <c r="E74" s="810"/>
      <c r="F74" s="810"/>
      <c r="G74" s="810"/>
      <c r="H74" s="810"/>
      <c r="I74" s="810"/>
      <c r="J74" s="810"/>
      <c r="K74" s="810"/>
      <c r="L74" s="810"/>
      <c r="M74" s="810"/>
      <c r="N74" s="810"/>
      <c r="O74" s="810"/>
      <c r="P74" s="810"/>
      <c r="Q74" s="810"/>
    </row>
    <row r="75" spans="4:17" ht="13.5" customHeight="1" x14ac:dyDescent="0.25">
      <c r="D75" s="810"/>
      <c r="E75" s="810"/>
      <c r="F75" s="810"/>
      <c r="G75" s="810"/>
      <c r="H75" s="810"/>
      <c r="I75" s="810"/>
      <c r="J75" s="810"/>
      <c r="K75" s="810"/>
      <c r="L75" s="810"/>
      <c r="M75" s="810"/>
      <c r="N75" s="810"/>
      <c r="O75" s="810"/>
      <c r="P75" s="810"/>
      <c r="Q75" s="810"/>
    </row>
    <row r="76" spans="4:17" ht="13.5" customHeight="1" x14ac:dyDescent="0.25">
      <c r="D76" s="810"/>
      <c r="E76" s="810"/>
      <c r="F76" s="810"/>
      <c r="G76" s="810"/>
      <c r="H76" s="810"/>
      <c r="I76" s="810"/>
      <c r="J76" s="810"/>
      <c r="K76" s="810"/>
      <c r="L76" s="810"/>
      <c r="M76" s="810"/>
      <c r="N76" s="810"/>
      <c r="O76" s="810"/>
      <c r="P76" s="810"/>
      <c r="Q76" s="810"/>
    </row>
    <row r="77" spans="4:17" ht="13.5" customHeight="1" x14ac:dyDescent="0.25">
      <c r="D77" s="810"/>
      <c r="E77" s="810"/>
      <c r="F77" s="810"/>
      <c r="G77" s="810"/>
      <c r="H77" s="810"/>
      <c r="I77" s="810"/>
      <c r="J77" s="810"/>
      <c r="K77" s="810"/>
      <c r="L77" s="810"/>
      <c r="M77" s="810"/>
      <c r="N77" s="810"/>
      <c r="O77" s="810"/>
      <c r="P77" s="810"/>
      <c r="Q77" s="810"/>
    </row>
    <row r="78" spans="4:17" ht="13.5" customHeight="1" x14ac:dyDescent="0.25">
      <c r="D78" s="810"/>
      <c r="E78" s="810"/>
      <c r="F78" s="810"/>
      <c r="G78" s="810"/>
      <c r="H78" s="810"/>
      <c r="I78" s="810"/>
      <c r="J78" s="810"/>
      <c r="K78" s="810"/>
      <c r="L78" s="810"/>
      <c r="M78" s="810"/>
      <c r="N78" s="810"/>
      <c r="O78" s="810"/>
      <c r="P78" s="810"/>
      <c r="Q78" s="810"/>
    </row>
    <row r="79" spans="4:17" ht="13.5" customHeight="1" x14ac:dyDescent="0.25">
      <c r="D79" s="810"/>
      <c r="E79" s="810"/>
      <c r="F79" s="810"/>
      <c r="G79" s="810"/>
      <c r="H79" s="810"/>
      <c r="I79" s="810"/>
      <c r="J79" s="810"/>
      <c r="K79" s="810"/>
      <c r="L79" s="810"/>
      <c r="M79" s="810"/>
      <c r="N79" s="810"/>
      <c r="O79" s="810"/>
      <c r="P79" s="810"/>
      <c r="Q79" s="810"/>
    </row>
    <row r="80" spans="4:17" ht="13.5" customHeight="1" x14ac:dyDescent="0.25">
      <c r="D80" s="810"/>
      <c r="E80" s="810"/>
      <c r="F80" s="810"/>
      <c r="G80" s="810"/>
      <c r="H80" s="810"/>
      <c r="I80" s="810"/>
      <c r="J80" s="810"/>
      <c r="K80" s="810"/>
      <c r="L80" s="810"/>
      <c r="M80" s="810"/>
      <c r="N80" s="810"/>
      <c r="O80" s="810"/>
      <c r="P80" s="810"/>
      <c r="Q80" s="810"/>
    </row>
    <row r="81" spans="4:17" ht="13.5" customHeight="1" x14ac:dyDescent="0.25">
      <c r="D81" s="810"/>
      <c r="E81" s="810"/>
      <c r="F81" s="810"/>
      <c r="G81" s="810"/>
      <c r="H81" s="810"/>
      <c r="I81" s="810"/>
      <c r="J81" s="810"/>
      <c r="K81" s="810"/>
      <c r="L81" s="810"/>
      <c r="M81" s="810"/>
      <c r="N81" s="810"/>
      <c r="O81" s="810"/>
      <c r="P81" s="810"/>
      <c r="Q81" s="810"/>
    </row>
    <row r="82" spans="4:17" ht="13.5" customHeight="1" x14ac:dyDescent="0.25">
      <c r="D82" s="810"/>
      <c r="E82" s="810"/>
      <c r="F82" s="810"/>
      <c r="G82" s="810"/>
      <c r="H82" s="810"/>
      <c r="I82" s="810"/>
      <c r="J82" s="810"/>
      <c r="K82" s="810"/>
      <c r="L82" s="810"/>
      <c r="M82" s="810"/>
      <c r="N82" s="810"/>
      <c r="O82" s="810"/>
      <c r="P82" s="810"/>
      <c r="Q82" s="810"/>
    </row>
    <row r="83" spans="4:17" ht="13.5" customHeight="1" x14ac:dyDescent="0.25">
      <c r="D83" s="810"/>
      <c r="E83" s="810"/>
      <c r="F83" s="810"/>
      <c r="G83" s="810"/>
      <c r="H83" s="810"/>
      <c r="I83" s="810"/>
      <c r="J83" s="810"/>
      <c r="K83" s="810"/>
      <c r="L83" s="810"/>
      <c r="M83" s="810"/>
      <c r="N83" s="810"/>
      <c r="O83" s="810"/>
      <c r="P83" s="810"/>
      <c r="Q83" s="810"/>
    </row>
    <row r="84" spans="4:17" ht="13.5" customHeight="1" x14ac:dyDescent="0.25">
      <c r="D84" s="810"/>
      <c r="E84" s="810"/>
      <c r="F84" s="810"/>
      <c r="G84" s="810"/>
      <c r="H84" s="810"/>
      <c r="I84" s="810"/>
      <c r="J84" s="810"/>
      <c r="K84" s="810"/>
      <c r="L84" s="810"/>
      <c r="M84" s="810"/>
      <c r="N84" s="810"/>
      <c r="O84" s="810"/>
      <c r="P84" s="810"/>
      <c r="Q84" s="810"/>
    </row>
    <row r="85" spans="4:17" ht="13.5" customHeight="1" x14ac:dyDescent="0.25">
      <c r="D85" s="810"/>
      <c r="E85" s="810"/>
      <c r="F85" s="810"/>
      <c r="G85" s="810"/>
      <c r="H85" s="810"/>
      <c r="I85" s="810"/>
      <c r="J85" s="810"/>
      <c r="K85" s="810"/>
      <c r="L85" s="810"/>
      <c r="M85" s="810"/>
      <c r="N85" s="810"/>
      <c r="O85" s="810"/>
      <c r="P85" s="810"/>
      <c r="Q85" s="810"/>
    </row>
    <row r="86" spans="4:17" ht="13.5" customHeight="1" x14ac:dyDescent="0.25">
      <c r="D86" s="810"/>
      <c r="E86" s="810"/>
      <c r="F86" s="810"/>
      <c r="G86" s="810"/>
      <c r="H86" s="810"/>
      <c r="I86" s="810"/>
      <c r="J86" s="810"/>
      <c r="K86" s="810"/>
      <c r="L86" s="810"/>
      <c r="M86" s="810"/>
      <c r="N86" s="810"/>
      <c r="O86" s="810"/>
      <c r="P86" s="810"/>
      <c r="Q86" s="810"/>
    </row>
    <row r="87" spans="4:17" ht="13.5" customHeight="1" x14ac:dyDescent="0.25">
      <c r="D87" s="810"/>
      <c r="E87" s="810"/>
      <c r="F87" s="810"/>
      <c r="G87" s="810"/>
      <c r="H87" s="810"/>
      <c r="I87" s="810"/>
      <c r="J87" s="810"/>
      <c r="K87" s="810"/>
      <c r="L87" s="810"/>
      <c r="M87" s="810"/>
      <c r="N87" s="810"/>
      <c r="O87" s="810"/>
      <c r="P87" s="810"/>
      <c r="Q87" s="810"/>
    </row>
    <row r="88" spans="4:17" ht="13.5" customHeight="1" x14ac:dyDescent="0.25">
      <c r="D88" s="810"/>
      <c r="E88" s="810"/>
      <c r="F88" s="810"/>
      <c r="G88" s="810"/>
      <c r="H88" s="810"/>
      <c r="I88" s="810"/>
      <c r="J88" s="810"/>
      <c r="K88" s="810"/>
      <c r="L88" s="810"/>
      <c r="M88" s="810"/>
      <c r="N88" s="810"/>
      <c r="O88" s="810"/>
      <c r="P88" s="810"/>
      <c r="Q88" s="810"/>
    </row>
    <row r="89" spans="4:17" ht="13.5" customHeight="1" x14ac:dyDescent="0.25">
      <c r="D89" s="810"/>
      <c r="E89" s="810"/>
      <c r="F89" s="810"/>
      <c r="G89" s="810"/>
      <c r="H89" s="810"/>
      <c r="I89" s="810"/>
      <c r="J89" s="810"/>
      <c r="K89" s="810"/>
      <c r="L89" s="810"/>
      <c r="M89" s="810"/>
      <c r="N89" s="810"/>
      <c r="O89" s="810"/>
      <c r="P89" s="810"/>
      <c r="Q89" s="810"/>
    </row>
    <row r="90" spans="4:17" ht="13.5" customHeight="1" x14ac:dyDescent="0.25">
      <c r="D90" s="810"/>
      <c r="E90" s="810"/>
      <c r="F90" s="810"/>
      <c r="G90" s="810"/>
      <c r="H90" s="810"/>
      <c r="I90" s="810"/>
      <c r="J90" s="810"/>
      <c r="K90" s="810"/>
      <c r="L90" s="810"/>
      <c r="M90" s="810"/>
      <c r="N90" s="810"/>
      <c r="O90" s="810"/>
      <c r="P90" s="810"/>
      <c r="Q90" s="810"/>
    </row>
    <row r="91" spans="4:17" ht="13.5" customHeight="1" x14ac:dyDescent="0.25">
      <c r="D91" s="810"/>
      <c r="E91" s="810"/>
      <c r="F91" s="810"/>
      <c r="G91" s="810"/>
      <c r="H91" s="810"/>
      <c r="I91" s="810"/>
      <c r="J91" s="810"/>
      <c r="K91" s="810"/>
      <c r="L91" s="810"/>
      <c r="M91" s="810"/>
      <c r="N91" s="810"/>
      <c r="O91" s="810"/>
      <c r="P91" s="810"/>
      <c r="Q91" s="810"/>
    </row>
    <row r="92" spans="4:17" ht="13.5" customHeight="1" x14ac:dyDescent="0.25">
      <c r="D92" s="810"/>
      <c r="E92" s="810"/>
      <c r="F92" s="810"/>
      <c r="G92" s="810"/>
      <c r="H92" s="810"/>
      <c r="I92" s="810"/>
      <c r="J92" s="810"/>
      <c r="K92" s="810"/>
      <c r="L92" s="810"/>
      <c r="M92" s="810"/>
      <c r="N92" s="810"/>
      <c r="O92" s="810"/>
      <c r="P92" s="810"/>
      <c r="Q92" s="810"/>
    </row>
    <row r="93" spans="4:17" ht="13.5" customHeight="1" x14ac:dyDescent="0.25">
      <c r="D93" s="810"/>
      <c r="E93" s="810"/>
      <c r="F93" s="810"/>
      <c r="G93" s="810"/>
      <c r="H93" s="810"/>
      <c r="I93" s="810"/>
      <c r="J93" s="810"/>
      <c r="K93" s="810"/>
      <c r="L93" s="810"/>
      <c r="M93" s="810"/>
      <c r="N93" s="810"/>
      <c r="O93" s="810"/>
      <c r="P93" s="810"/>
      <c r="Q93" s="810"/>
    </row>
    <row r="94" spans="4:17" ht="13.5" customHeight="1" x14ac:dyDescent="0.25">
      <c r="D94" s="810"/>
      <c r="E94" s="810"/>
      <c r="F94" s="810"/>
      <c r="G94" s="810"/>
      <c r="H94" s="810"/>
      <c r="I94" s="810"/>
      <c r="J94" s="810"/>
      <c r="K94" s="810"/>
      <c r="L94" s="810"/>
      <c r="M94" s="810"/>
      <c r="N94" s="810"/>
      <c r="O94" s="810"/>
      <c r="P94" s="810"/>
      <c r="Q94" s="810"/>
    </row>
    <row r="95" spans="4:17" ht="13.5" customHeight="1" x14ac:dyDescent="0.25">
      <c r="D95" s="810"/>
      <c r="E95" s="810"/>
      <c r="F95" s="810"/>
      <c r="G95" s="810"/>
      <c r="H95" s="810"/>
      <c r="I95" s="810"/>
      <c r="J95" s="810"/>
      <c r="K95" s="810"/>
      <c r="L95" s="810"/>
      <c r="M95" s="810"/>
      <c r="N95" s="810"/>
      <c r="O95" s="810"/>
      <c r="P95" s="810"/>
      <c r="Q95" s="810"/>
    </row>
    <row r="96" spans="4:17" ht="13.5" customHeight="1" x14ac:dyDescent="0.25">
      <c r="D96" s="810"/>
      <c r="E96" s="810"/>
      <c r="F96" s="810"/>
      <c r="G96" s="810"/>
      <c r="H96" s="810"/>
      <c r="I96" s="810"/>
      <c r="J96" s="810"/>
      <c r="K96" s="810"/>
      <c r="L96" s="810"/>
      <c r="M96" s="810"/>
      <c r="N96" s="810"/>
      <c r="O96" s="810"/>
      <c r="P96" s="810"/>
      <c r="Q96" s="810"/>
    </row>
    <row r="97" spans="4:17" ht="13.5" customHeight="1" x14ac:dyDescent="0.25">
      <c r="D97" s="810"/>
      <c r="E97" s="810"/>
      <c r="F97" s="810"/>
      <c r="G97" s="810"/>
      <c r="H97" s="810"/>
      <c r="I97" s="810"/>
      <c r="J97" s="810"/>
      <c r="K97" s="810"/>
      <c r="L97" s="810"/>
      <c r="M97" s="810"/>
      <c r="N97" s="810"/>
      <c r="O97" s="810"/>
      <c r="P97" s="810"/>
      <c r="Q97" s="810"/>
    </row>
    <row r="98" spans="4:17" ht="13.5" customHeight="1" x14ac:dyDescent="0.25">
      <c r="D98" s="810"/>
      <c r="E98" s="810"/>
      <c r="F98" s="810"/>
      <c r="G98" s="810"/>
      <c r="H98" s="810"/>
      <c r="I98" s="810"/>
      <c r="J98" s="810"/>
      <c r="K98" s="810"/>
      <c r="L98" s="810"/>
      <c r="M98" s="810"/>
      <c r="N98" s="810"/>
      <c r="O98" s="810"/>
      <c r="P98" s="810"/>
      <c r="Q98" s="810"/>
    </row>
    <row r="99" spans="4:17" ht="13.5" customHeight="1" x14ac:dyDescent="0.25">
      <c r="D99" s="810"/>
      <c r="E99" s="810"/>
      <c r="F99" s="810"/>
      <c r="G99" s="810"/>
      <c r="H99" s="810"/>
      <c r="I99" s="810"/>
      <c r="J99" s="810"/>
      <c r="K99" s="810"/>
      <c r="L99" s="810"/>
      <c r="M99" s="810"/>
      <c r="N99" s="810"/>
      <c r="O99" s="810"/>
      <c r="P99" s="810"/>
      <c r="Q99" s="810"/>
    </row>
    <row r="100" spans="4:17" ht="13.5" customHeight="1" x14ac:dyDescent="0.25">
      <c r="D100" s="810"/>
      <c r="E100" s="810"/>
      <c r="F100" s="810"/>
      <c r="G100" s="810"/>
      <c r="H100" s="810"/>
      <c r="I100" s="810"/>
      <c r="J100" s="810"/>
      <c r="K100" s="810"/>
      <c r="L100" s="810"/>
      <c r="M100" s="810"/>
      <c r="N100" s="810"/>
      <c r="O100" s="810"/>
      <c r="P100" s="810"/>
      <c r="Q100" s="810"/>
    </row>
    <row r="101" spans="4:17" ht="13.5" customHeight="1" x14ac:dyDescent="0.25">
      <c r="D101" s="810"/>
      <c r="E101" s="810"/>
      <c r="F101" s="810"/>
      <c r="G101" s="810"/>
      <c r="H101" s="810"/>
      <c r="I101" s="810"/>
      <c r="J101" s="810"/>
      <c r="K101" s="810"/>
      <c r="L101" s="810"/>
      <c r="M101" s="810"/>
      <c r="N101" s="810"/>
      <c r="O101" s="810"/>
      <c r="P101" s="810"/>
      <c r="Q101" s="810"/>
    </row>
    <row r="102" spans="4:17" ht="13.5" customHeight="1" x14ac:dyDescent="0.25">
      <c r="D102" s="810"/>
      <c r="E102" s="810"/>
      <c r="F102" s="810"/>
      <c r="G102" s="810"/>
      <c r="H102" s="810"/>
      <c r="I102" s="810"/>
      <c r="J102" s="810"/>
      <c r="K102" s="810"/>
      <c r="L102" s="810"/>
      <c r="M102" s="810"/>
      <c r="N102" s="810"/>
      <c r="O102" s="810"/>
      <c r="P102" s="810"/>
      <c r="Q102" s="810"/>
    </row>
    <row r="103" spans="4:17" ht="13.5" customHeight="1" x14ac:dyDescent="0.25">
      <c r="D103" s="810"/>
      <c r="E103" s="810"/>
      <c r="F103" s="810"/>
      <c r="G103" s="810"/>
      <c r="H103" s="810"/>
      <c r="I103" s="810"/>
      <c r="J103" s="810"/>
      <c r="K103" s="810"/>
      <c r="L103" s="810"/>
      <c r="M103" s="810"/>
      <c r="N103" s="810"/>
      <c r="O103" s="810"/>
      <c r="P103" s="810"/>
      <c r="Q103" s="810"/>
    </row>
    <row r="104" spans="4:17" ht="13.5" customHeight="1" x14ac:dyDescent="0.25">
      <c r="D104" s="810"/>
      <c r="E104" s="810"/>
      <c r="F104" s="810"/>
      <c r="G104" s="810"/>
      <c r="H104" s="810"/>
      <c r="I104" s="810"/>
      <c r="J104" s="810"/>
      <c r="K104" s="810"/>
      <c r="L104" s="810"/>
      <c r="M104" s="810"/>
      <c r="N104" s="810"/>
      <c r="O104" s="810"/>
      <c r="P104" s="810"/>
      <c r="Q104" s="810"/>
    </row>
    <row r="105" spans="4:17" ht="13.5" customHeight="1" x14ac:dyDescent="0.25">
      <c r="D105" s="810"/>
      <c r="E105" s="810"/>
      <c r="F105" s="810"/>
      <c r="G105" s="810"/>
      <c r="H105" s="810"/>
      <c r="I105" s="810"/>
      <c r="J105" s="810"/>
      <c r="K105" s="810"/>
      <c r="L105" s="810"/>
      <c r="M105" s="810"/>
      <c r="N105" s="810"/>
      <c r="O105" s="810"/>
      <c r="P105" s="810"/>
      <c r="Q105" s="810"/>
    </row>
    <row r="106" spans="4:17" ht="13.5" customHeight="1" x14ac:dyDescent="0.25">
      <c r="D106" s="810"/>
      <c r="E106" s="810"/>
      <c r="F106" s="810"/>
      <c r="G106" s="810"/>
      <c r="H106" s="810"/>
      <c r="I106" s="810"/>
      <c r="J106" s="810"/>
      <c r="K106" s="810"/>
      <c r="L106" s="810"/>
      <c r="M106" s="810"/>
      <c r="N106" s="810"/>
      <c r="O106" s="810"/>
      <c r="P106" s="810"/>
      <c r="Q106" s="810"/>
    </row>
    <row r="107" spans="4:17" ht="13.5" customHeight="1" x14ac:dyDescent="0.25">
      <c r="D107" s="810"/>
      <c r="E107" s="810"/>
      <c r="F107" s="810"/>
      <c r="G107" s="810"/>
      <c r="H107" s="810"/>
      <c r="I107" s="810"/>
      <c r="J107" s="810"/>
      <c r="K107" s="810"/>
      <c r="L107" s="810"/>
      <c r="M107" s="810"/>
      <c r="N107" s="810"/>
      <c r="O107" s="810"/>
      <c r="P107" s="810"/>
      <c r="Q107" s="810"/>
    </row>
    <row r="108" spans="4:17" ht="13.5" customHeight="1" x14ac:dyDescent="0.25">
      <c r="D108" s="810"/>
      <c r="E108" s="810"/>
      <c r="F108" s="810"/>
      <c r="G108" s="810"/>
      <c r="H108" s="810"/>
      <c r="I108" s="810"/>
      <c r="J108" s="810"/>
      <c r="K108" s="810"/>
      <c r="L108" s="810"/>
      <c r="M108" s="810"/>
      <c r="N108" s="810"/>
      <c r="O108" s="810"/>
      <c r="P108" s="810"/>
      <c r="Q108" s="810"/>
    </row>
    <row r="109" spans="4:17" ht="13.5" customHeight="1" x14ac:dyDescent="0.25">
      <c r="D109" s="810"/>
      <c r="E109" s="810"/>
      <c r="F109" s="810"/>
      <c r="G109" s="810"/>
      <c r="H109" s="810"/>
      <c r="I109" s="810"/>
      <c r="J109" s="810"/>
      <c r="K109" s="810"/>
      <c r="L109" s="810"/>
      <c r="M109" s="810"/>
      <c r="N109" s="810"/>
      <c r="O109" s="810"/>
      <c r="P109" s="810"/>
      <c r="Q109" s="810"/>
    </row>
    <row r="110" spans="4:17" ht="13.5" customHeight="1" x14ac:dyDescent="0.25">
      <c r="D110" s="810"/>
      <c r="E110" s="810"/>
      <c r="F110" s="810"/>
      <c r="G110" s="810"/>
      <c r="H110" s="810"/>
      <c r="I110" s="810"/>
      <c r="J110" s="810"/>
      <c r="K110" s="810"/>
      <c r="L110" s="810"/>
      <c r="M110" s="810"/>
      <c r="N110" s="810"/>
      <c r="O110" s="810"/>
      <c r="P110" s="810"/>
      <c r="Q110" s="810"/>
    </row>
    <row r="111" spans="4:17" ht="13.5" customHeight="1" x14ac:dyDescent="0.25">
      <c r="D111" s="810"/>
      <c r="E111" s="810"/>
      <c r="F111" s="810"/>
      <c r="G111" s="810"/>
      <c r="H111" s="810"/>
      <c r="I111" s="810"/>
      <c r="J111" s="810"/>
      <c r="K111" s="810"/>
      <c r="L111" s="810"/>
      <c r="M111" s="810"/>
      <c r="N111" s="810"/>
      <c r="O111" s="810"/>
      <c r="P111" s="810"/>
      <c r="Q111" s="810"/>
    </row>
    <row r="112" spans="4:17" ht="13.5" customHeight="1" x14ac:dyDescent="0.25">
      <c r="D112" s="810"/>
      <c r="E112" s="810"/>
      <c r="F112" s="810"/>
      <c r="G112" s="810"/>
      <c r="H112" s="810"/>
      <c r="I112" s="810"/>
      <c r="J112" s="810"/>
      <c r="K112" s="810"/>
      <c r="L112" s="810"/>
      <c r="M112" s="810"/>
      <c r="N112" s="810"/>
      <c r="O112" s="810"/>
      <c r="P112" s="810"/>
      <c r="Q112" s="810"/>
    </row>
    <row r="113" spans="4:17" ht="13.5" customHeight="1" x14ac:dyDescent="0.25">
      <c r="D113" s="810"/>
      <c r="E113" s="810"/>
      <c r="F113" s="810"/>
      <c r="G113" s="810"/>
      <c r="H113" s="810"/>
      <c r="I113" s="810"/>
      <c r="J113" s="810"/>
      <c r="K113" s="810"/>
      <c r="L113" s="810"/>
      <c r="M113" s="810"/>
      <c r="N113" s="810"/>
      <c r="O113" s="810"/>
      <c r="P113" s="810"/>
      <c r="Q113" s="810"/>
    </row>
    <row r="114" spans="4:17" ht="13.5" customHeight="1" x14ac:dyDescent="0.25">
      <c r="D114" s="810"/>
      <c r="E114" s="810"/>
      <c r="F114" s="810"/>
      <c r="G114" s="810"/>
      <c r="H114" s="810"/>
      <c r="I114" s="810"/>
      <c r="J114" s="810"/>
      <c r="K114" s="810"/>
      <c r="L114" s="810"/>
      <c r="M114" s="810"/>
      <c r="N114" s="810"/>
      <c r="O114" s="810"/>
      <c r="P114" s="810"/>
      <c r="Q114" s="810"/>
    </row>
    <row r="115" spans="4:17" ht="13.5" customHeight="1" x14ac:dyDescent="0.25">
      <c r="D115" s="810"/>
      <c r="E115" s="810"/>
      <c r="F115" s="810"/>
      <c r="G115" s="810"/>
      <c r="H115" s="810"/>
      <c r="I115" s="810"/>
      <c r="J115" s="810"/>
      <c r="K115" s="810"/>
      <c r="L115" s="810"/>
      <c r="M115" s="810"/>
      <c r="N115" s="810"/>
      <c r="O115" s="810"/>
      <c r="P115" s="810"/>
      <c r="Q115" s="810"/>
    </row>
    <row r="116" spans="4:17" ht="13.5" customHeight="1" x14ac:dyDescent="0.25">
      <c r="D116" s="810"/>
      <c r="E116" s="810"/>
      <c r="F116" s="810"/>
      <c r="G116" s="810"/>
      <c r="H116" s="810"/>
      <c r="I116" s="810"/>
      <c r="J116" s="810"/>
      <c r="K116" s="810"/>
      <c r="L116" s="810"/>
      <c r="M116" s="810"/>
      <c r="N116" s="810"/>
      <c r="O116" s="810"/>
      <c r="P116" s="810"/>
      <c r="Q116" s="810"/>
    </row>
    <row r="117" spans="4:17" ht="13.5" customHeight="1" x14ac:dyDescent="0.25">
      <c r="D117" s="810"/>
      <c r="E117" s="810"/>
      <c r="F117" s="810"/>
      <c r="G117" s="810"/>
      <c r="H117" s="810"/>
      <c r="I117" s="810"/>
      <c r="J117" s="810"/>
      <c r="K117" s="810"/>
      <c r="L117" s="810"/>
      <c r="M117" s="810"/>
      <c r="N117" s="810"/>
      <c r="O117" s="810"/>
      <c r="P117" s="810"/>
      <c r="Q117" s="810"/>
    </row>
    <row r="118" spans="4:17" ht="13.5" customHeight="1" x14ac:dyDescent="0.25">
      <c r="D118" s="810"/>
      <c r="E118" s="810"/>
      <c r="F118" s="810"/>
      <c r="G118" s="810"/>
      <c r="H118" s="810"/>
      <c r="I118" s="810"/>
      <c r="J118" s="810"/>
      <c r="K118" s="810"/>
      <c r="L118" s="810"/>
      <c r="M118" s="810"/>
      <c r="N118" s="810"/>
      <c r="O118" s="810"/>
      <c r="P118" s="810"/>
      <c r="Q118" s="810"/>
    </row>
    <row r="119" spans="4:17" ht="13.5" customHeight="1" x14ac:dyDescent="0.25">
      <c r="D119" s="810"/>
      <c r="E119" s="810"/>
      <c r="F119" s="810"/>
      <c r="G119" s="810"/>
      <c r="H119" s="810"/>
      <c r="I119" s="810"/>
      <c r="J119" s="810"/>
      <c r="K119" s="810"/>
      <c r="L119" s="810"/>
      <c r="M119" s="810"/>
      <c r="N119" s="810"/>
      <c r="O119" s="810"/>
      <c r="P119" s="810"/>
      <c r="Q119" s="810"/>
    </row>
    <row r="120" spans="4:17" ht="13.5" customHeight="1" x14ac:dyDescent="0.25">
      <c r="D120" s="810"/>
      <c r="E120" s="810"/>
      <c r="F120" s="810"/>
      <c r="G120" s="810"/>
      <c r="H120" s="810"/>
      <c r="I120" s="810"/>
      <c r="J120" s="810"/>
      <c r="K120" s="810"/>
      <c r="L120" s="810"/>
      <c r="M120" s="810"/>
      <c r="N120" s="810"/>
      <c r="O120" s="810"/>
      <c r="P120" s="810"/>
      <c r="Q120" s="810"/>
    </row>
    <row r="121" spans="4:17" ht="13.5" customHeight="1" x14ac:dyDescent="0.25">
      <c r="D121" s="810"/>
      <c r="E121" s="810"/>
      <c r="F121" s="810"/>
      <c r="G121" s="810"/>
      <c r="H121" s="810"/>
      <c r="I121" s="810"/>
      <c r="J121" s="810"/>
      <c r="K121" s="810"/>
      <c r="L121" s="810"/>
      <c r="M121" s="810"/>
      <c r="N121" s="810"/>
      <c r="O121" s="810"/>
      <c r="P121" s="810"/>
      <c r="Q121" s="810"/>
    </row>
    <row r="122" spans="4:17" ht="13.5" customHeight="1" x14ac:dyDescent="0.25">
      <c r="D122" s="810"/>
      <c r="E122" s="810"/>
      <c r="F122" s="810"/>
      <c r="G122" s="810"/>
      <c r="H122" s="810"/>
      <c r="I122" s="810"/>
      <c r="J122" s="810"/>
      <c r="K122" s="810"/>
      <c r="L122" s="810"/>
      <c r="M122" s="810"/>
      <c r="N122" s="810"/>
      <c r="O122" s="810"/>
      <c r="P122" s="810"/>
      <c r="Q122" s="810"/>
    </row>
    <row r="123" spans="4:17" ht="13.5" customHeight="1" x14ac:dyDescent="0.25">
      <c r="D123" s="810"/>
      <c r="E123" s="810"/>
      <c r="F123" s="810"/>
      <c r="G123" s="810"/>
      <c r="H123" s="810"/>
      <c r="I123" s="810"/>
      <c r="J123" s="810"/>
      <c r="K123" s="810"/>
      <c r="L123" s="810"/>
      <c r="M123" s="810"/>
      <c r="N123" s="810"/>
      <c r="O123" s="810"/>
      <c r="P123" s="810"/>
      <c r="Q123" s="810"/>
    </row>
    <row r="124" spans="4:17" ht="13.5" customHeight="1" x14ac:dyDescent="0.25">
      <c r="D124" s="810"/>
      <c r="E124" s="810"/>
      <c r="F124" s="810"/>
      <c r="G124" s="810"/>
      <c r="H124" s="810"/>
      <c r="I124" s="810"/>
      <c r="J124" s="810"/>
      <c r="K124" s="810"/>
      <c r="L124" s="810"/>
      <c r="M124" s="810"/>
      <c r="N124" s="810"/>
      <c r="O124" s="810"/>
      <c r="P124" s="810"/>
      <c r="Q124" s="810"/>
    </row>
    <row r="125" spans="4:17" ht="13.5" customHeight="1" x14ac:dyDescent="0.25">
      <c r="D125" s="810"/>
      <c r="E125" s="810"/>
      <c r="F125" s="810"/>
      <c r="G125" s="810"/>
      <c r="H125" s="810"/>
      <c r="I125" s="810"/>
      <c r="J125" s="810"/>
      <c r="K125" s="810"/>
      <c r="L125" s="810"/>
      <c r="M125" s="810"/>
      <c r="N125" s="810"/>
      <c r="O125" s="810"/>
      <c r="P125" s="810"/>
      <c r="Q125" s="810"/>
    </row>
    <row r="126" spans="4:17" ht="13.5" customHeight="1" x14ac:dyDescent="0.25">
      <c r="D126" s="810"/>
      <c r="E126" s="810"/>
      <c r="F126" s="810"/>
      <c r="G126" s="810"/>
      <c r="H126" s="810"/>
      <c r="I126" s="810"/>
      <c r="J126" s="810"/>
      <c r="K126" s="810"/>
      <c r="L126" s="810"/>
      <c r="M126" s="810"/>
      <c r="N126" s="810"/>
      <c r="O126" s="810"/>
      <c r="P126" s="810"/>
      <c r="Q126" s="810"/>
    </row>
    <row r="127" spans="4:17" ht="13.5" customHeight="1" x14ac:dyDescent="0.25">
      <c r="D127" s="810"/>
      <c r="E127" s="810"/>
      <c r="F127" s="810"/>
      <c r="G127" s="810"/>
      <c r="H127" s="810"/>
      <c r="I127" s="810"/>
      <c r="J127" s="810"/>
      <c r="K127" s="810"/>
      <c r="L127" s="810"/>
      <c r="M127" s="810"/>
      <c r="N127" s="810"/>
      <c r="O127" s="810"/>
      <c r="P127" s="810"/>
      <c r="Q127" s="810"/>
    </row>
    <row r="128" spans="4:17" ht="13.5" customHeight="1" x14ac:dyDescent="0.25">
      <c r="D128" s="810"/>
      <c r="E128" s="810"/>
      <c r="F128" s="810"/>
      <c r="G128" s="810"/>
      <c r="H128" s="810"/>
      <c r="I128" s="810"/>
      <c r="J128" s="810"/>
      <c r="K128" s="810"/>
      <c r="L128" s="810"/>
      <c r="M128" s="810"/>
      <c r="N128" s="810"/>
      <c r="O128" s="810"/>
      <c r="P128" s="810"/>
      <c r="Q128" s="810"/>
    </row>
    <row r="129" spans="1:17" ht="13.5" customHeight="1" x14ac:dyDescent="0.25">
      <c r="D129" s="810"/>
      <c r="E129" s="810"/>
      <c r="F129" s="810"/>
      <c r="G129" s="810"/>
      <c r="H129" s="810"/>
      <c r="I129" s="810"/>
      <c r="J129" s="810"/>
      <c r="K129" s="810"/>
      <c r="L129" s="810"/>
      <c r="M129" s="810"/>
      <c r="N129" s="810"/>
      <c r="O129" s="810"/>
      <c r="P129" s="810"/>
      <c r="Q129" s="810"/>
    </row>
    <row r="130" spans="1:17" ht="13.5" customHeight="1" x14ac:dyDescent="0.25">
      <c r="D130" s="810"/>
      <c r="E130" s="810"/>
      <c r="F130" s="810"/>
      <c r="G130" s="810"/>
      <c r="H130" s="810"/>
      <c r="I130" s="810"/>
      <c r="J130" s="810"/>
      <c r="K130" s="810"/>
      <c r="L130" s="810"/>
      <c r="M130" s="810"/>
      <c r="N130" s="810"/>
      <c r="O130" s="810"/>
      <c r="P130" s="810"/>
      <c r="Q130" s="810"/>
    </row>
    <row r="131" spans="1:17" ht="13.5" customHeight="1" x14ac:dyDescent="0.25">
      <c r="D131" s="810"/>
      <c r="E131" s="810"/>
      <c r="F131" s="810"/>
      <c r="G131" s="810"/>
      <c r="H131" s="810"/>
      <c r="I131" s="810"/>
      <c r="J131" s="810"/>
      <c r="K131" s="810"/>
      <c r="L131" s="810"/>
      <c r="M131" s="810"/>
      <c r="N131" s="810"/>
      <c r="O131" s="810"/>
      <c r="P131" s="810"/>
      <c r="Q131" s="810"/>
    </row>
    <row r="132" spans="1:17" ht="13.5" customHeight="1" x14ac:dyDescent="0.25">
      <c r="D132" s="810"/>
      <c r="E132" s="810"/>
      <c r="F132" s="810"/>
      <c r="G132" s="810"/>
      <c r="H132" s="810"/>
      <c r="I132" s="810"/>
      <c r="J132" s="810"/>
      <c r="K132" s="810"/>
      <c r="L132" s="810"/>
      <c r="M132" s="810"/>
      <c r="N132" s="810"/>
      <c r="O132" s="810"/>
      <c r="P132" s="810"/>
      <c r="Q132" s="810"/>
    </row>
    <row r="133" spans="1:17" ht="13.5" customHeight="1" x14ac:dyDescent="0.25">
      <c r="D133" s="810"/>
      <c r="E133" s="810"/>
      <c r="F133" s="810"/>
      <c r="G133" s="810"/>
      <c r="H133" s="810"/>
      <c r="I133" s="810"/>
      <c r="J133" s="810"/>
      <c r="K133" s="810"/>
      <c r="L133" s="810"/>
      <c r="M133" s="810"/>
      <c r="N133" s="810"/>
      <c r="O133" s="810"/>
      <c r="P133" s="810"/>
      <c r="Q133" s="810"/>
    </row>
    <row r="134" spans="1:17" ht="13.5" customHeight="1" x14ac:dyDescent="0.25">
      <c r="D134" s="810"/>
      <c r="E134" s="810"/>
      <c r="F134" s="810"/>
      <c r="G134" s="810"/>
      <c r="H134" s="810"/>
      <c r="I134" s="810"/>
      <c r="J134" s="810"/>
      <c r="K134" s="810"/>
      <c r="L134" s="810"/>
      <c r="M134" s="810"/>
      <c r="N134" s="810"/>
      <c r="O134" s="810"/>
      <c r="P134" s="810"/>
      <c r="Q134" s="810"/>
    </row>
    <row r="135" spans="1:17" ht="13.5" customHeight="1" x14ac:dyDescent="0.25">
      <c r="D135" s="810"/>
      <c r="E135" s="810"/>
      <c r="F135" s="810"/>
      <c r="G135" s="810"/>
      <c r="H135" s="810"/>
      <c r="I135" s="810"/>
      <c r="J135" s="810"/>
      <c r="K135" s="810"/>
      <c r="L135" s="810"/>
      <c r="M135" s="810"/>
      <c r="N135" s="810"/>
      <c r="O135" s="810"/>
      <c r="P135" s="810"/>
      <c r="Q135" s="810"/>
    </row>
    <row r="136" spans="1:17" ht="13.5" customHeight="1" x14ac:dyDescent="0.25">
      <c r="D136" s="810"/>
      <c r="E136" s="810"/>
      <c r="F136" s="810"/>
      <c r="G136" s="810"/>
      <c r="H136" s="810"/>
      <c r="I136" s="810"/>
      <c r="J136" s="810"/>
      <c r="K136" s="810"/>
      <c r="L136" s="810"/>
      <c r="M136" s="810"/>
      <c r="N136" s="810"/>
      <c r="O136" s="810"/>
      <c r="P136" s="810"/>
      <c r="Q136" s="810"/>
    </row>
    <row r="137" spans="1:17" ht="13.5" customHeight="1" x14ac:dyDescent="0.25">
      <c r="D137" s="810"/>
      <c r="E137" s="810"/>
      <c r="F137" s="810"/>
      <c r="G137" s="810"/>
      <c r="H137" s="810"/>
      <c r="I137" s="810"/>
      <c r="J137" s="810"/>
      <c r="K137" s="810"/>
      <c r="L137" s="810"/>
      <c r="M137" s="810"/>
      <c r="N137" s="810"/>
      <c r="O137" s="810"/>
      <c r="P137" s="810"/>
      <c r="Q137" s="810"/>
    </row>
    <row r="138" spans="1:17" ht="13.5" customHeight="1" x14ac:dyDescent="0.25">
      <c r="D138" s="810"/>
      <c r="E138" s="810"/>
      <c r="F138" s="810"/>
      <c r="G138" s="810"/>
      <c r="H138" s="810"/>
      <c r="I138" s="810"/>
      <c r="J138" s="810"/>
      <c r="K138" s="810"/>
      <c r="L138" s="810"/>
      <c r="M138" s="810"/>
      <c r="N138" s="810"/>
      <c r="O138" s="810"/>
      <c r="P138" s="810"/>
      <c r="Q138" s="810"/>
    </row>
    <row r="139" spans="1:17" ht="13.5" customHeight="1" x14ac:dyDescent="0.25">
      <c r="D139" s="810"/>
      <c r="E139" s="810"/>
      <c r="F139" s="810"/>
      <c r="G139" s="810"/>
      <c r="H139" s="810"/>
      <c r="I139" s="810"/>
      <c r="J139" s="810"/>
      <c r="K139" s="810"/>
      <c r="L139" s="810"/>
      <c r="M139" s="810"/>
      <c r="N139" s="810"/>
      <c r="O139" s="810"/>
      <c r="P139" s="810"/>
      <c r="Q139" s="810"/>
    </row>
    <row r="140" spans="1:17" ht="13.5" customHeight="1" x14ac:dyDescent="0.25">
      <c r="D140" s="810"/>
      <c r="E140" s="810"/>
      <c r="F140" s="810"/>
      <c r="G140" s="810"/>
      <c r="H140" s="810"/>
      <c r="I140" s="810"/>
      <c r="J140" s="810"/>
      <c r="K140" s="810"/>
      <c r="L140" s="810"/>
      <c r="M140" s="810"/>
      <c r="N140" s="810"/>
      <c r="O140" s="810"/>
      <c r="P140" s="810"/>
      <c r="Q140" s="810"/>
    </row>
    <row r="141" spans="1:17" ht="13.5" customHeight="1" x14ac:dyDescent="0.25">
      <c r="A141" s="810"/>
      <c r="B141" s="810"/>
      <c r="C141" s="810"/>
      <c r="D141" s="810"/>
      <c r="E141" s="810"/>
      <c r="F141" s="810"/>
      <c r="G141" s="810"/>
      <c r="H141" s="810"/>
      <c r="I141" s="810"/>
      <c r="J141" s="810"/>
      <c r="K141" s="810"/>
      <c r="L141" s="810"/>
      <c r="M141" s="810"/>
      <c r="N141" s="810"/>
      <c r="O141" s="810"/>
      <c r="P141" s="810"/>
      <c r="Q141" s="810"/>
    </row>
    <row r="142" spans="1:17" ht="13.5" customHeight="1" x14ac:dyDescent="0.25">
      <c r="A142" s="810"/>
      <c r="B142" s="810"/>
      <c r="C142" s="810"/>
      <c r="D142" s="810"/>
      <c r="E142" s="810"/>
      <c r="F142" s="810"/>
      <c r="G142" s="810"/>
      <c r="H142" s="810"/>
      <c r="I142" s="810"/>
      <c r="J142" s="810"/>
      <c r="K142" s="810"/>
      <c r="L142" s="810"/>
      <c r="M142" s="810"/>
      <c r="N142" s="810"/>
      <c r="O142" s="810"/>
      <c r="P142" s="810"/>
      <c r="Q142" s="810"/>
    </row>
    <row r="143" spans="1:17" ht="13.5" customHeight="1" x14ac:dyDescent="0.25">
      <c r="A143" s="810"/>
      <c r="B143" s="810"/>
      <c r="C143" s="810"/>
      <c r="D143" s="810"/>
      <c r="E143" s="810"/>
      <c r="F143" s="810"/>
      <c r="G143" s="810"/>
      <c r="H143" s="810"/>
      <c r="I143" s="810"/>
      <c r="J143" s="810"/>
      <c r="K143" s="810"/>
      <c r="L143" s="810"/>
      <c r="M143" s="810"/>
      <c r="N143" s="810"/>
      <c r="O143" s="810"/>
      <c r="P143" s="810"/>
      <c r="Q143" s="810"/>
    </row>
    <row r="144" spans="1:17" ht="13.5" customHeight="1" x14ac:dyDescent="0.25">
      <c r="A144" s="810"/>
      <c r="B144" s="810"/>
      <c r="C144" s="810"/>
      <c r="D144" s="810"/>
      <c r="E144" s="810"/>
      <c r="F144" s="810"/>
      <c r="G144" s="810"/>
      <c r="H144" s="810"/>
      <c r="I144" s="810"/>
      <c r="J144" s="810"/>
      <c r="K144" s="810"/>
      <c r="L144" s="810"/>
      <c r="M144" s="810"/>
      <c r="N144" s="810"/>
      <c r="O144" s="810"/>
      <c r="P144" s="810"/>
      <c r="Q144" s="810"/>
    </row>
    <row r="145" spans="1:17" ht="13.5" customHeight="1" x14ac:dyDescent="0.25">
      <c r="A145" s="810"/>
      <c r="B145" s="810"/>
      <c r="C145" s="810"/>
      <c r="D145" s="810"/>
      <c r="E145" s="810"/>
      <c r="F145" s="810"/>
      <c r="G145" s="810"/>
      <c r="H145" s="810"/>
      <c r="I145" s="810"/>
      <c r="J145" s="810"/>
      <c r="K145" s="810"/>
      <c r="L145" s="810"/>
      <c r="M145" s="810"/>
      <c r="N145" s="810"/>
      <c r="O145" s="810"/>
      <c r="P145" s="810"/>
      <c r="Q145" s="810"/>
    </row>
    <row r="146" spans="1:17" ht="13.5" customHeight="1" x14ac:dyDescent="0.25">
      <c r="A146" s="810"/>
      <c r="B146" s="810"/>
      <c r="C146" s="810"/>
      <c r="D146" s="810"/>
      <c r="E146" s="810"/>
      <c r="F146" s="810"/>
      <c r="G146" s="810"/>
      <c r="H146" s="810"/>
      <c r="I146" s="810"/>
      <c r="J146" s="810"/>
      <c r="K146" s="810"/>
      <c r="L146" s="810"/>
      <c r="M146" s="810"/>
      <c r="N146" s="810"/>
      <c r="O146" s="810"/>
      <c r="P146" s="810"/>
      <c r="Q146" s="810"/>
    </row>
    <row r="147" spans="1:17" ht="13.5" customHeight="1" x14ac:dyDescent="0.25">
      <c r="A147" s="810"/>
      <c r="B147" s="810"/>
      <c r="C147" s="810"/>
      <c r="D147" s="810"/>
      <c r="E147" s="810"/>
      <c r="F147" s="810"/>
      <c r="G147" s="810"/>
      <c r="H147" s="810"/>
      <c r="I147" s="810"/>
      <c r="J147" s="810"/>
      <c r="K147" s="810"/>
      <c r="L147" s="810"/>
      <c r="M147" s="810"/>
      <c r="N147" s="810"/>
      <c r="O147" s="810"/>
      <c r="P147" s="810"/>
      <c r="Q147" s="810"/>
    </row>
    <row r="148" spans="1:17" ht="13.5" customHeight="1" x14ac:dyDescent="0.25">
      <c r="A148" s="810"/>
      <c r="B148" s="810"/>
      <c r="C148" s="810"/>
      <c r="D148" s="810"/>
      <c r="E148" s="810"/>
      <c r="F148" s="810"/>
      <c r="G148" s="810"/>
      <c r="H148" s="810"/>
      <c r="I148" s="810"/>
      <c r="J148" s="810"/>
      <c r="K148" s="810"/>
      <c r="L148" s="810"/>
      <c r="M148" s="810"/>
      <c r="N148" s="810"/>
      <c r="O148" s="810"/>
      <c r="P148" s="810"/>
      <c r="Q148" s="810"/>
    </row>
    <row r="149" spans="1:17" ht="13.5" customHeight="1" x14ac:dyDescent="0.25">
      <c r="A149" s="810"/>
      <c r="B149" s="810"/>
      <c r="C149" s="810"/>
      <c r="D149" s="810"/>
      <c r="E149" s="810"/>
      <c r="F149" s="810"/>
      <c r="G149" s="810"/>
      <c r="H149" s="810"/>
      <c r="I149" s="810"/>
      <c r="J149" s="810"/>
      <c r="K149" s="810"/>
      <c r="L149" s="810"/>
      <c r="M149" s="810"/>
      <c r="N149" s="810"/>
      <c r="O149" s="810"/>
      <c r="P149" s="810"/>
      <c r="Q149" s="810"/>
    </row>
    <row r="150" spans="1:17" ht="13.5" customHeight="1" x14ac:dyDescent="0.25">
      <c r="A150" s="810"/>
      <c r="B150" s="810"/>
      <c r="C150" s="810"/>
      <c r="D150" s="810"/>
      <c r="E150" s="810"/>
      <c r="F150" s="810"/>
      <c r="G150" s="810"/>
      <c r="H150" s="810"/>
      <c r="I150" s="810"/>
      <c r="J150" s="810"/>
      <c r="K150" s="810"/>
      <c r="L150" s="810"/>
      <c r="M150" s="810"/>
      <c r="N150" s="810"/>
      <c r="O150" s="810"/>
      <c r="P150" s="810"/>
      <c r="Q150" s="810"/>
    </row>
    <row r="151" spans="1:17" ht="13.5" customHeight="1" x14ac:dyDescent="0.25">
      <c r="A151" s="810"/>
      <c r="B151" s="810"/>
      <c r="C151" s="810"/>
      <c r="D151" s="810"/>
      <c r="E151" s="810"/>
      <c r="F151" s="810"/>
      <c r="G151" s="810"/>
      <c r="H151" s="810"/>
      <c r="I151" s="810"/>
      <c r="J151" s="810"/>
      <c r="K151" s="810"/>
      <c r="L151" s="810"/>
      <c r="M151" s="810"/>
      <c r="N151" s="810"/>
      <c r="O151" s="810"/>
      <c r="P151" s="810"/>
      <c r="Q151" s="810"/>
    </row>
    <row r="152" spans="1:17" ht="13.5" customHeight="1" x14ac:dyDescent="0.25">
      <c r="A152" s="810"/>
      <c r="B152" s="810"/>
      <c r="C152" s="810"/>
      <c r="D152" s="810"/>
      <c r="E152" s="810"/>
      <c r="F152" s="810"/>
      <c r="G152" s="810"/>
      <c r="H152" s="810"/>
      <c r="I152" s="810"/>
      <c r="J152" s="810"/>
      <c r="K152" s="810"/>
      <c r="L152" s="810"/>
      <c r="M152" s="810"/>
      <c r="N152" s="810"/>
      <c r="O152" s="810"/>
      <c r="P152" s="810"/>
      <c r="Q152" s="810"/>
    </row>
    <row r="153" spans="1:17" ht="13.5" customHeight="1" x14ac:dyDescent="0.25">
      <c r="A153" s="810"/>
      <c r="B153" s="810"/>
      <c r="C153" s="810"/>
      <c r="D153" s="810"/>
      <c r="E153" s="810"/>
      <c r="F153" s="810"/>
      <c r="G153" s="810"/>
      <c r="H153" s="810"/>
      <c r="I153" s="810"/>
      <c r="J153" s="810"/>
      <c r="K153" s="810"/>
      <c r="L153" s="810"/>
      <c r="M153" s="810"/>
      <c r="N153" s="810"/>
      <c r="O153" s="810"/>
      <c r="P153" s="810"/>
      <c r="Q153" s="810"/>
    </row>
    <row r="154" spans="1:17" ht="13.5" customHeight="1" x14ac:dyDescent="0.25">
      <c r="A154" s="810"/>
      <c r="B154" s="810"/>
      <c r="C154" s="810"/>
      <c r="D154" s="810"/>
      <c r="E154" s="810"/>
      <c r="F154" s="810"/>
      <c r="G154" s="810"/>
      <c r="H154" s="810"/>
      <c r="I154" s="810"/>
      <c r="J154" s="810"/>
      <c r="K154" s="810"/>
      <c r="L154" s="810"/>
      <c r="M154" s="810"/>
      <c r="N154" s="810"/>
      <c r="O154" s="810"/>
      <c r="P154" s="810"/>
      <c r="Q154" s="810"/>
    </row>
    <row r="155" spans="1:17" ht="13.5" customHeight="1" x14ac:dyDescent="0.25">
      <c r="A155" s="810"/>
      <c r="B155" s="810"/>
      <c r="C155" s="810"/>
      <c r="D155" s="810"/>
      <c r="E155" s="810"/>
      <c r="F155" s="810"/>
      <c r="G155" s="810"/>
      <c r="H155" s="810"/>
      <c r="I155" s="810"/>
      <c r="J155" s="810"/>
      <c r="K155" s="810"/>
      <c r="L155" s="810"/>
      <c r="M155" s="810"/>
      <c r="N155" s="810"/>
      <c r="O155" s="810"/>
      <c r="P155" s="810"/>
      <c r="Q155" s="810"/>
    </row>
    <row r="156" spans="1:17" ht="13.5" customHeight="1" x14ac:dyDescent="0.25">
      <c r="A156" s="810"/>
      <c r="B156" s="810"/>
      <c r="C156" s="810"/>
      <c r="D156" s="810"/>
      <c r="E156" s="810"/>
      <c r="F156" s="810"/>
      <c r="G156" s="810"/>
      <c r="H156" s="810"/>
      <c r="I156" s="810"/>
      <c r="J156" s="810"/>
      <c r="K156" s="810"/>
      <c r="L156" s="810"/>
      <c r="M156" s="810"/>
      <c r="N156" s="810"/>
      <c r="O156" s="810"/>
      <c r="P156" s="810"/>
      <c r="Q156" s="810"/>
    </row>
    <row r="157" spans="1:17" ht="13.5" customHeight="1" x14ac:dyDescent="0.25">
      <c r="A157" s="810"/>
      <c r="B157" s="810"/>
      <c r="C157" s="810"/>
      <c r="D157" s="810"/>
      <c r="E157" s="810"/>
      <c r="F157" s="810"/>
      <c r="G157" s="810"/>
      <c r="H157" s="810"/>
      <c r="I157" s="810"/>
      <c r="J157" s="810"/>
      <c r="K157" s="810"/>
      <c r="L157" s="810"/>
      <c r="M157" s="810"/>
      <c r="N157" s="810"/>
      <c r="O157" s="810"/>
      <c r="P157" s="810"/>
      <c r="Q157" s="810"/>
    </row>
    <row r="158" spans="1:17" ht="13.5" customHeight="1" x14ac:dyDescent="0.25">
      <c r="A158" s="810"/>
      <c r="B158" s="810"/>
      <c r="C158" s="810"/>
      <c r="D158" s="810"/>
      <c r="E158" s="810"/>
      <c r="F158" s="810"/>
      <c r="G158" s="810"/>
      <c r="H158" s="810"/>
      <c r="I158" s="810"/>
      <c r="J158" s="810"/>
      <c r="K158" s="810"/>
      <c r="L158" s="810"/>
      <c r="M158" s="810"/>
      <c r="N158" s="810"/>
      <c r="O158" s="810"/>
      <c r="P158" s="810"/>
      <c r="Q158" s="810"/>
    </row>
    <row r="159" spans="1:17" ht="13.5" customHeight="1" x14ac:dyDescent="0.25">
      <c r="A159" s="810"/>
      <c r="B159" s="810"/>
      <c r="C159" s="810"/>
      <c r="D159" s="810"/>
      <c r="E159" s="810"/>
      <c r="F159" s="810"/>
      <c r="G159" s="810"/>
      <c r="H159" s="810"/>
      <c r="I159" s="810"/>
      <c r="J159" s="810"/>
      <c r="K159" s="810"/>
      <c r="L159" s="810"/>
      <c r="M159" s="810"/>
      <c r="N159" s="810"/>
      <c r="O159" s="810"/>
      <c r="P159" s="810"/>
      <c r="Q159" s="810"/>
    </row>
    <row r="160" spans="1:17" ht="13.5" customHeight="1" x14ac:dyDescent="0.25">
      <c r="A160" s="810"/>
      <c r="B160" s="810"/>
      <c r="C160" s="810"/>
      <c r="D160" s="810"/>
      <c r="E160" s="810"/>
      <c r="F160" s="810"/>
      <c r="G160" s="810"/>
      <c r="H160" s="810"/>
      <c r="I160" s="810"/>
      <c r="J160" s="810"/>
      <c r="K160" s="810"/>
      <c r="L160" s="810"/>
      <c r="M160" s="810"/>
      <c r="N160" s="810"/>
      <c r="O160" s="810"/>
      <c r="P160" s="810"/>
      <c r="Q160" s="810"/>
    </row>
    <row r="161" spans="1:17" ht="13.5" customHeight="1" x14ac:dyDescent="0.25">
      <c r="A161" s="810"/>
      <c r="B161" s="810"/>
      <c r="C161" s="810"/>
      <c r="D161" s="810"/>
      <c r="E161" s="810"/>
      <c r="F161" s="810"/>
      <c r="G161" s="810"/>
      <c r="H161" s="810"/>
      <c r="I161" s="810"/>
      <c r="J161" s="810"/>
      <c r="K161" s="810"/>
      <c r="L161" s="810"/>
      <c r="M161" s="810"/>
      <c r="N161" s="810"/>
      <c r="O161" s="810"/>
      <c r="P161" s="810"/>
      <c r="Q161" s="810"/>
    </row>
    <row r="162" spans="1:17" ht="13.5" customHeight="1" x14ac:dyDescent="0.25">
      <c r="A162" s="810"/>
      <c r="B162" s="810"/>
      <c r="C162" s="810"/>
      <c r="D162" s="810"/>
      <c r="E162" s="810"/>
      <c r="F162" s="810"/>
      <c r="G162" s="810"/>
      <c r="H162" s="810"/>
      <c r="I162" s="810"/>
      <c r="J162" s="810"/>
      <c r="K162" s="810"/>
      <c r="L162" s="810"/>
      <c r="M162" s="810"/>
      <c r="N162" s="810"/>
      <c r="O162" s="810"/>
      <c r="P162" s="810"/>
      <c r="Q162" s="810"/>
    </row>
    <row r="163" spans="1:17" ht="13.5" customHeight="1" x14ac:dyDescent="0.25">
      <c r="A163" s="810"/>
      <c r="B163" s="810"/>
      <c r="C163" s="810"/>
      <c r="D163" s="810"/>
      <c r="E163" s="810"/>
      <c r="F163" s="810"/>
      <c r="G163" s="810"/>
      <c r="H163" s="810"/>
      <c r="I163" s="810"/>
      <c r="J163" s="810"/>
      <c r="K163" s="810"/>
      <c r="L163" s="810"/>
      <c r="M163" s="810"/>
      <c r="N163" s="810"/>
      <c r="O163" s="810"/>
      <c r="P163" s="810"/>
      <c r="Q163" s="810"/>
    </row>
    <row r="164" spans="1:17" ht="13.5" customHeight="1" x14ac:dyDescent="0.25">
      <c r="A164" s="810"/>
      <c r="B164" s="810"/>
      <c r="C164" s="810"/>
      <c r="D164" s="810"/>
      <c r="E164" s="810"/>
      <c r="F164" s="810"/>
      <c r="G164" s="810"/>
      <c r="H164" s="810"/>
      <c r="I164" s="810"/>
      <c r="J164" s="810"/>
      <c r="K164" s="810"/>
      <c r="L164" s="810"/>
      <c r="M164" s="810"/>
      <c r="N164" s="810"/>
      <c r="O164" s="810"/>
      <c r="P164" s="810"/>
      <c r="Q164" s="810"/>
    </row>
    <row r="165" spans="1:17" ht="13.5" customHeight="1" x14ac:dyDescent="0.25">
      <c r="A165" s="810"/>
      <c r="B165" s="810"/>
      <c r="C165" s="810"/>
      <c r="D165" s="810"/>
      <c r="E165" s="810"/>
      <c r="F165" s="810"/>
      <c r="G165" s="810"/>
      <c r="H165" s="810"/>
      <c r="I165" s="810"/>
      <c r="J165" s="810"/>
      <c r="K165" s="810"/>
      <c r="L165" s="810"/>
      <c r="M165" s="810"/>
      <c r="N165" s="810"/>
      <c r="O165" s="810"/>
      <c r="P165" s="810"/>
      <c r="Q165" s="810"/>
    </row>
    <row r="166" spans="1:17" ht="13.5" customHeight="1" x14ac:dyDescent="0.25">
      <c r="A166" s="810"/>
      <c r="B166" s="810"/>
      <c r="C166" s="810"/>
      <c r="D166" s="810"/>
      <c r="E166" s="810"/>
      <c r="F166" s="810"/>
      <c r="G166" s="810"/>
      <c r="H166" s="810"/>
      <c r="I166" s="810"/>
      <c r="J166" s="810"/>
      <c r="K166" s="810"/>
      <c r="L166" s="810"/>
      <c r="M166" s="810"/>
      <c r="N166" s="810"/>
      <c r="O166" s="810"/>
      <c r="P166" s="810"/>
      <c r="Q166" s="810"/>
    </row>
    <row r="167" spans="1:17" ht="13.5" customHeight="1" x14ac:dyDescent="0.25">
      <c r="A167" s="810"/>
      <c r="B167" s="810"/>
      <c r="C167" s="810"/>
      <c r="D167" s="810"/>
      <c r="E167" s="810"/>
      <c r="F167" s="810"/>
      <c r="G167" s="810"/>
      <c r="H167" s="810"/>
      <c r="I167" s="810"/>
      <c r="J167" s="810"/>
      <c r="K167" s="810"/>
      <c r="L167" s="810"/>
      <c r="M167" s="810"/>
      <c r="N167" s="810"/>
      <c r="O167" s="810"/>
      <c r="P167" s="810"/>
      <c r="Q167" s="810"/>
    </row>
    <row r="168" spans="1:17" ht="13.5" customHeight="1" x14ac:dyDescent="0.25">
      <c r="A168" s="810"/>
      <c r="B168" s="810"/>
      <c r="C168" s="810"/>
      <c r="D168" s="810"/>
      <c r="E168" s="810"/>
      <c r="F168" s="810"/>
      <c r="G168" s="810"/>
      <c r="H168" s="810"/>
      <c r="I168" s="810"/>
      <c r="J168" s="810"/>
      <c r="K168" s="810"/>
      <c r="L168" s="810"/>
      <c r="M168" s="810"/>
      <c r="N168" s="810"/>
      <c r="O168" s="810"/>
      <c r="P168" s="810"/>
      <c r="Q168" s="810"/>
    </row>
    <row r="169" spans="1:17" ht="13.5" customHeight="1" x14ac:dyDescent="0.25">
      <c r="A169" s="810"/>
      <c r="B169" s="810"/>
      <c r="C169" s="810"/>
      <c r="D169" s="810"/>
      <c r="E169" s="810"/>
      <c r="F169" s="810"/>
      <c r="G169" s="810"/>
      <c r="H169" s="810"/>
      <c r="I169" s="810"/>
      <c r="J169" s="810"/>
      <c r="K169" s="810"/>
      <c r="L169" s="810"/>
      <c r="M169" s="810"/>
      <c r="N169" s="810"/>
      <c r="O169" s="810"/>
      <c r="P169" s="810"/>
      <c r="Q169" s="810"/>
    </row>
    <row r="170" spans="1:17" ht="13.5" customHeight="1" x14ac:dyDescent="0.25">
      <c r="A170" s="810"/>
      <c r="B170" s="810"/>
      <c r="C170" s="810"/>
      <c r="D170" s="810"/>
      <c r="E170" s="810"/>
      <c r="F170" s="810"/>
      <c r="G170" s="810"/>
      <c r="H170" s="810"/>
      <c r="I170" s="810"/>
      <c r="J170" s="810"/>
      <c r="K170" s="810"/>
      <c r="L170" s="810"/>
      <c r="M170" s="810"/>
      <c r="N170" s="810"/>
      <c r="O170" s="810"/>
      <c r="P170" s="810"/>
      <c r="Q170" s="810"/>
    </row>
    <row r="171" spans="1:17" ht="13.5" customHeight="1" x14ac:dyDescent="0.25">
      <c r="A171" s="810"/>
      <c r="B171" s="810"/>
      <c r="C171" s="810"/>
      <c r="D171" s="810"/>
      <c r="E171" s="810"/>
      <c r="F171" s="810"/>
      <c r="G171" s="810"/>
      <c r="H171" s="810"/>
      <c r="I171" s="810"/>
      <c r="J171" s="810"/>
      <c r="K171" s="810"/>
      <c r="L171" s="810"/>
      <c r="M171" s="810"/>
      <c r="N171" s="810"/>
      <c r="O171" s="810"/>
      <c r="P171" s="810"/>
      <c r="Q171" s="810"/>
    </row>
    <row r="172" spans="1:17" ht="13.5" customHeight="1" x14ac:dyDescent="0.25">
      <c r="A172" s="810"/>
      <c r="B172" s="810"/>
      <c r="C172" s="810"/>
      <c r="D172" s="810"/>
      <c r="E172" s="810"/>
      <c r="F172" s="810"/>
      <c r="G172" s="810"/>
      <c r="H172" s="810"/>
      <c r="I172" s="810"/>
      <c r="J172" s="810"/>
      <c r="K172" s="810"/>
      <c r="L172" s="810"/>
      <c r="M172" s="810"/>
      <c r="N172" s="810"/>
      <c r="O172" s="810"/>
      <c r="P172" s="810"/>
      <c r="Q172" s="810"/>
    </row>
    <row r="173" spans="1:17" ht="13.5" customHeight="1" x14ac:dyDescent="0.25">
      <c r="A173" s="810"/>
      <c r="B173" s="810"/>
      <c r="C173" s="810"/>
      <c r="D173" s="810"/>
      <c r="E173" s="810"/>
      <c r="F173" s="810"/>
      <c r="G173" s="810"/>
      <c r="H173" s="810"/>
      <c r="I173" s="810"/>
      <c r="J173" s="810"/>
      <c r="K173" s="810"/>
      <c r="L173" s="810"/>
      <c r="M173" s="810"/>
      <c r="N173" s="810"/>
      <c r="O173" s="810"/>
      <c r="P173" s="810"/>
      <c r="Q173" s="810"/>
    </row>
    <row r="174" spans="1:17" ht="13.5" customHeight="1" x14ac:dyDescent="0.25">
      <c r="A174" s="810"/>
      <c r="B174" s="810"/>
      <c r="C174" s="810"/>
      <c r="D174" s="810"/>
      <c r="E174" s="810"/>
      <c r="F174" s="810"/>
      <c r="G174" s="810"/>
      <c r="H174" s="810"/>
      <c r="I174" s="810"/>
      <c r="J174" s="810"/>
      <c r="K174" s="810"/>
      <c r="L174" s="810"/>
      <c r="M174" s="810"/>
      <c r="N174" s="810"/>
      <c r="O174" s="810"/>
      <c r="P174" s="810"/>
      <c r="Q174" s="810"/>
    </row>
    <row r="175" spans="1:17" ht="13.5" customHeight="1" x14ac:dyDescent="0.25">
      <c r="A175" s="810"/>
      <c r="B175" s="810"/>
      <c r="C175" s="810"/>
      <c r="D175" s="810"/>
      <c r="E175" s="810"/>
      <c r="F175" s="810"/>
      <c r="G175" s="810"/>
      <c r="H175" s="810"/>
      <c r="I175" s="810"/>
      <c r="J175" s="810"/>
      <c r="K175" s="810"/>
      <c r="L175" s="810"/>
      <c r="M175" s="810"/>
      <c r="N175" s="810"/>
      <c r="O175" s="810"/>
      <c r="P175" s="810"/>
      <c r="Q175" s="810"/>
    </row>
    <row r="176" spans="1:17" ht="13.5" customHeight="1" x14ac:dyDescent="0.25">
      <c r="A176" s="810"/>
      <c r="B176" s="810"/>
      <c r="C176" s="810"/>
      <c r="D176" s="810"/>
      <c r="E176" s="810"/>
      <c r="F176" s="810"/>
      <c r="G176" s="810"/>
      <c r="H176" s="810"/>
      <c r="I176" s="810"/>
      <c r="J176" s="810"/>
      <c r="K176" s="810"/>
      <c r="L176" s="810"/>
      <c r="M176" s="810"/>
      <c r="N176" s="810"/>
      <c r="O176" s="810"/>
      <c r="P176" s="810"/>
      <c r="Q176" s="810"/>
    </row>
    <row r="177" spans="1:17" ht="13.5" customHeight="1" x14ac:dyDescent="0.25">
      <c r="A177" s="810"/>
      <c r="B177" s="810"/>
      <c r="C177" s="810"/>
      <c r="D177" s="810"/>
      <c r="E177" s="810"/>
      <c r="F177" s="810"/>
      <c r="G177" s="810"/>
      <c r="H177" s="810"/>
      <c r="I177" s="810"/>
      <c r="J177" s="810"/>
      <c r="K177" s="810"/>
      <c r="L177" s="810"/>
      <c r="M177" s="810"/>
      <c r="N177" s="810"/>
      <c r="O177" s="810"/>
      <c r="P177" s="810"/>
      <c r="Q177" s="810"/>
    </row>
    <row r="178" spans="1:17" ht="13.5" customHeight="1" x14ac:dyDescent="0.25">
      <c r="A178" s="810"/>
      <c r="B178" s="810"/>
      <c r="C178" s="810"/>
      <c r="D178" s="810"/>
      <c r="E178" s="810"/>
      <c r="F178" s="810"/>
      <c r="G178" s="810"/>
      <c r="H178" s="810"/>
      <c r="I178" s="810"/>
      <c r="J178" s="810"/>
      <c r="K178" s="810"/>
      <c r="L178" s="810"/>
      <c r="M178" s="810"/>
      <c r="N178" s="810"/>
      <c r="O178" s="810"/>
      <c r="P178" s="810"/>
      <c r="Q178" s="810"/>
    </row>
    <row r="179" spans="1:17" ht="13.5" customHeight="1" x14ac:dyDescent="0.25">
      <c r="A179" s="810"/>
      <c r="B179" s="810"/>
      <c r="C179" s="810"/>
      <c r="D179" s="810"/>
      <c r="E179" s="810"/>
      <c r="F179" s="810"/>
      <c r="G179" s="810"/>
      <c r="H179" s="810"/>
      <c r="I179" s="810"/>
      <c r="J179" s="810"/>
      <c r="K179" s="810"/>
      <c r="L179" s="810"/>
      <c r="M179" s="810"/>
      <c r="N179" s="810"/>
      <c r="O179" s="810"/>
      <c r="P179" s="810"/>
      <c r="Q179" s="810"/>
    </row>
    <row r="180" spans="1:17" ht="13.5" customHeight="1" x14ac:dyDescent="0.25">
      <c r="A180" s="810"/>
      <c r="B180" s="810"/>
      <c r="C180" s="810"/>
      <c r="D180" s="810"/>
      <c r="E180" s="810"/>
      <c r="F180" s="810"/>
      <c r="G180" s="810"/>
      <c r="H180" s="810"/>
      <c r="I180" s="810"/>
      <c r="J180" s="810"/>
      <c r="K180" s="810"/>
      <c r="L180" s="810"/>
      <c r="M180" s="810"/>
      <c r="N180" s="810"/>
      <c r="O180" s="810"/>
      <c r="P180" s="810"/>
      <c r="Q180" s="810"/>
    </row>
    <row r="181" spans="1:17" ht="13.5" customHeight="1" x14ac:dyDescent="0.25">
      <c r="A181" s="810"/>
      <c r="B181" s="810"/>
      <c r="C181" s="810"/>
      <c r="D181" s="810"/>
      <c r="E181" s="810"/>
      <c r="F181" s="810"/>
      <c r="G181" s="810"/>
      <c r="H181" s="810"/>
      <c r="I181" s="810"/>
      <c r="J181" s="810"/>
      <c r="K181" s="810"/>
      <c r="L181" s="810"/>
      <c r="M181" s="810"/>
      <c r="N181" s="810"/>
      <c r="O181" s="810"/>
      <c r="P181" s="810"/>
      <c r="Q181" s="810"/>
    </row>
    <row r="182" spans="1:17" ht="13.5" customHeight="1" x14ac:dyDescent="0.25">
      <c r="A182" s="810"/>
      <c r="B182" s="810"/>
      <c r="C182" s="810"/>
      <c r="D182" s="810"/>
      <c r="E182" s="810"/>
      <c r="F182" s="810"/>
      <c r="G182" s="810"/>
      <c r="H182" s="810"/>
      <c r="I182" s="810"/>
      <c r="J182" s="810"/>
      <c r="K182" s="810"/>
      <c r="L182" s="810"/>
      <c r="M182" s="810"/>
      <c r="N182" s="810"/>
      <c r="O182" s="810"/>
      <c r="P182" s="810"/>
      <c r="Q182" s="810"/>
    </row>
    <row r="183" spans="1:17" ht="13.5" customHeight="1" x14ac:dyDescent="0.25">
      <c r="A183" s="810"/>
      <c r="B183" s="810"/>
      <c r="C183" s="810"/>
      <c r="D183" s="810"/>
      <c r="E183" s="810"/>
      <c r="F183" s="810"/>
      <c r="G183" s="810"/>
      <c r="H183" s="810"/>
      <c r="I183" s="810"/>
      <c r="J183" s="810"/>
      <c r="K183" s="810"/>
      <c r="L183" s="810"/>
      <c r="M183" s="810"/>
      <c r="N183" s="810"/>
      <c r="O183" s="810"/>
      <c r="P183" s="810"/>
      <c r="Q183" s="810"/>
    </row>
    <row r="184" spans="1:17" ht="13.5" customHeight="1" x14ac:dyDescent="0.25">
      <c r="A184" s="810"/>
      <c r="B184" s="810"/>
      <c r="C184" s="810"/>
      <c r="D184" s="810"/>
      <c r="E184" s="810"/>
      <c r="F184" s="810"/>
      <c r="G184" s="810"/>
      <c r="H184" s="810"/>
      <c r="I184" s="810"/>
      <c r="J184" s="810"/>
      <c r="K184" s="810"/>
      <c r="L184" s="810"/>
      <c r="M184" s="810"/>
      <c r="N184" s="810"/>
      <c r="O184" s="810"/>
      <c r="P184" s="810"/>
      <c r="Q184" s="810"/>
    </row>
    <row r="185" spans="1:17" ht="13.5" customHeight="1" x14ac:dyDescent="0.25">
      <c r="A185" s="810"/>
      <c r="B185" s="810"/>
      <c r="C185" s="810"/>
      <c r="D185" s="810"/>
      <c r="E185" s="810"/>
      <c r="F185" s="810"/>
      <c r="G185" s="810"/>
      <c r="H185" s="810"/>
      <c r="I185" s="810"/>
      <c r="J185" s="810"/>
      <c r="K185" s="810"/>
      <c r="L185" s="810"/>
      <c r="M185" s="810"/>
      <c r="N185" s="810"/>
      <c r="O185" s="810"/>
      <c r="P185" s="810"/>
      <c r="Q185" s="810"/>
    </row>
    <row r="186" spans="1:17" ht="13.5" customHeight="1" x14ac:dyDescent="0.25">
      <c r="A186" s="810"/>
      <c r="B186" s="810"/>
      <c r="C186" s="810"/>
      <c r="D186" s="810"/>
      <c r="E186" s="810"/>
      <c r="F186" s="810"/>
      <c r="G186" s="810"/>
      <c r="H186" s="810"/>
      <c r="I186" s="810"/>
      <c r="J186" s="810"/>
      <c r="K186" s="810"/>
      <c r="L186" s="810"/>
      <c r="M186" s="810"/>
      <c r="N186" s="810"/>
      <c r="O186" s="810"/>
      <c r="P186" s="810"/>
      <c r="Q186" s="810"/>
    </row>
    <row r="187" spans="1:17" ht="13.5" customHeight="1" x14ac:dyDescent="0.25">
      <c r="A187" s="810"/>
      <c r="B187" s="810"/>
      <c r="C187" s="810"/>
      <c r="D187" s="810"/>
      <c r="E187" s="810"/>
      <c r="F187" s="810"/>
      <c r="G187" s="810"/>
      <c r="H187" s="810"/>
      <c r="I187" s="810"/>
      <c r="J187" s="810"/>
      <c r="K187" s="810"/>
      <c r="L187" s="810"/>
      <c r="M187" s="810"/>
      <c r="N187" s="810"/>
      <c r="O187" s="810"/>
      <c r="P187" s="810"/>
      <c r="Q187" s="810"/>
    </row>
    <row r="188" spans="1:17" ht="13.5" customHeight="1" x14ac:dyDescent="0.25">
      <c r="A188" s="810"/>
      <c r="B188" s="810"/>
      <c r="C188" s="810"/>
      <c r="D188" s="810"/>
      <c r="E188" s="810"/>
      <c r="F188" s="810"/>
      <c r="G188" s="810"/>
      <c r="H188" s="810"/>
      <c r="I188" s="810"/>
      <c r="J188" s="810"/>
      <c r="K188" s="810"/>
      <c r="L188" s="810"/>
      <c r="M188" s="810"/>
      <c r="N188" s="810"/>
      <c r="O188" s="810"/>
      <c r="P188" s="810"/>
      <c r="Q188" s="810"/>
    </row>
    <row r="189" spans="1:17" ht="13.5" customHeight="1" x14ac:dyDescent="0.25">
      <c r="A189" s="810"/>
      <c r="B189" s="810"/>
      <c r="C189" s="810"/>
      <c r="D189" s="810"/>
      <c r="E189" s="810"/>
      <c r="F189" s="810"/>
      <c r="G189" s="810"/>
      <c r="H189" s="810"/>
      <c r="I189" s="810"/>
      <c r="J189" s="810"/>
      <c r="K189" s="810"/>
      <c r="L189" s="810"/>
      <c r="M189" s="810"/>
      <c r="N189" s="810"/>
      <c r="O189" s="810"/>
      <c r="P189" s="810"/>
      <c r="Q189" s="810"/>
    </row>
    <row r="190" spans="1:17" ht="13.5" customHeight="1" x14ac:dyDescent="0.25">
      <c r="A190" s="810"/>
      <c r="B190" s="810"/>
      <c r="C190" s="810"/>
      <c r="D190" s="810"/>
      <c r="E190" s="810"/>
      <c r="F190" s="810"/>
      <c r="G190" s="810"/>
      <c r="H190" s="810"/>
      <c r="I190" s="810"/>
      <c r="J190" s="810"/>
      <c r="K190" s="810"/>
      <c r="L190" s="810"/>
      <c r="M190" s="810"/>
      <c r="N190" s="810"/>
      <c r="O190" s="810"/>
      <c r="P190" s="810"/>
      <c r="Q190" s="810"/>
    </row>
    <row r="191" spans="1:17" ht="13.5" customHeight="1" x14ac:dyDescent="0.25">
      <c r="A191" s="810"/>
      <c r="B191" s="810"/>
      <c r="C191" s="810"/>
      <c r="D191" s="810"/>
      <c r="E191" s="810"/>
      <c r="F191" s="810"/>
      <c r="G191" s="810"/>
      <c r="H191" s="810"/>
      <c r="I191" s="810"/>
      <c r="J191" s="810"/>
      <c r="K191" s="810"/>
      <c r="L191" s="810"/>
      <c r="M191" s="810"/>
      <c r="N191" s="810"/>
      <c r="O191" s="810"/>
      <c r="P191" s="810"/>
      <c r="Q191" s="810"/>
    </row>
    <row r="192" spans="1:17" ht="13.5" customHeight="1" x14ac:dyDescent="0.25">
      <c r="A192" s="810"/>
      <c r="B192" s="810"/>
      <c r="C192" s="810"/>
      <c r="D192" s="810"/>
      <c r="E192" s="810"/>
      <c r="F192" s="810"/>
      <c r="G192" s="810"/>
      <c r="H192" s="810"/>
      <c r="I192" s="810"/>
      <c r="J192" s="810"/>
      <c r="K192" s="810"/>
      <c r="L192" s="810"/>
      <c r="M192" s="810"/>
      <c r="N192" s="810"/>
      <c r="O192" s="810"/>
      <c r="P192" s="810"/>
      <c r="Q192" s="810"/>
    </row>
    <row r="193" spans="1:17" ht="13.5" customHeight="1" x14ac:dyDescent="0.25">
      <c r="A193" s="810"/>
      <c r="B193" s="810"/>
      <c r="C193" s="810"/>
      <c r="D193" s="810"/>
      <c r="E193" s="810"/>
      <c r="F193" s="810"/>
      <c r="G193" s="810"/>
      <c r="H193" s="810"/>
      <c r="I193" s="810"/>
      <c r="J193" s="810"/>
      <c r="K193" s="810"/>
      <c r="L193" s="810"/>
      <c r="M193" s="810"/>
      <c r="N193" s="810"/>
      <c r="O193" s="810"/>
      <c r="P193" s="810"/>
      <c r="Q193" s="810"/>
    </row>
    <row r="194" spans="1:17" ht="13.5" customHeight="1" x14ac:dyDescent="0.25">
      <c r="A194" s="810"/>
      <c r="B194" s="810"/>
      <c r="C194" s="810"/>
      <c r="D194" s="810"/>
      <c r="E194" s="810"/>
      <c r="F194" s="810"/>
      <c r="G194" s="810"/>
      <c r="H194" s="810"/>
      <c r="I194" s="810"/>
      <c r="J194" s="810"/>
      <c r="K194" s="810"/>
      <c r="L194" s="810"/>
      <c r="M194" s="810"/>
      <c r="N194" s="810"/>
      <c r="O194" s="810"/>
      <c r="P194" s="810"/>
      <c r="Q194" s="810"/>
    </row>
    <row r="195" spans="1:17" ht="13.5" customHeight="1" x14ac:dyDescent="0.25">
      <c r="A195" s="810"/>
      <c r="B195" s="810"/>
      <c r="C195" s="810"/>
      <c r="D195" s="810"/>
      <c r="E195" s="810"/>
      <c r="F195" s="810"/>
      <c r="G195" s="810"/>
      <c r="H195" s="810"/>
      <c r="I195" s="810"/>
      <c r="J195" s="810"/>
      <c r="K195" s="810"/>
      <c r="L195" s="810"/>
      <c r="M195" s="810"/>
      <c r="N195" s="810"/>
      <c r="O195" s="810"/>
      <c r="P195" s="810"/>
      <c r="Q195" s="810"/>
    </row>
    <row r="196" spans="1:17" ht="13.5" customHeight="1" x14ac:dyDescent="0.25">
      <c r="A196" s="810"/>
      <c r="B196" s="810"/>
      <c r="C196" s="810"/>
      <c r="D196" s="810"/>
      <c r="E196" s="810"/>
      <c r="F196" s="810"/>
      <c r="G196" s="810"/>
      <c r="H196" s="810"/>
      <c r="I196" s="810"/>
      <c r="J196" s="810"/>
      <c r="K196" s="810"/>
      <c r="L196" s="810"/>
      <c r="M196" s="810"/>
      <c r="N196" s="810"/>
      <c r="O196" s="810"/>
      <c r="P196" s="810"/>
      <c r="Q196" s="810"/>
    </row>
    <row r="197" spans="1:17" ht="13.5" customHeight="1" x14ac:dyDescent="0.25">
      <c r="A197" s="810"/>
      <c r="B197" s="810"/>
      <c r="C197" s="810"/>
      <c r="D197" s="810"/>
      <c r="E197" s="810"/>
      <c r="F197" s="810"/>
      <c r="G197" s="810"/>
      <c r="H197" s="810"/>
      <c r="I197" s="810"/>
      <c r="J197" s="810"/>
      <c r="K197" s="810"/>
      <c r="L197" s="810"/>
      <c r="M197" s="810"/>
      <c r="N197" s="810"/>
      <c r="O197" s="810"/>
      <c r="P197" s="810"/>
      <c r="Q197" s="810"/>
    </row>
    <row r="198" spans="1:17" ht="13.5" customHeight="1" x14ac:dyDescent="0.25">
      <c r="A198" s="810"/>
      <c r="B198" s="810"/>
      <c r="C198" s="810"/>
      <c r="D198" s="810"/>
      <c r="E198" s="810"/>
      <c r="F198" s="810"/>
      <c r="G198" s="810"/>
      <c r="H198" s="810"/>
      <c r="I198" s="810"/>
      <c r="J198" s="810"/>
      <c r="K198" s="810"/>
      <c r="L198" s="810"/>
      <c r="M198" s="810"/>
      <c r="N198" s="810"/>
      <c r="O198" s="810"/>
      <c r="P198" s="810"/>
      <c r="Q198" s="810"/>
    </row>
    <row r="199" spans="1:17" ht="13.5" customHeight="1" x14ac:dyDescent="0.25">
      <c r="A199" s="810"/>
      <c r="B199" s="810"/>
      <c r="C199" s="810"/>
      <c r="D199" s="810"/>
      <c r="E199" s="810"/>
      <c r="F199" s="810"/>
      <c r="G199" s="810"/>
      <c r="H199" s="810"/>
      <c r="I199" s="810"/>
      <c r="J199" s="810"/>
      <c r="K199" s="810"/>
      <c r="L199" s="810"/>
      <c r="M199" s="810"/>
      <c r="N199" s="810"/>
      <c r="O199" s="810"/>
      <c r="P199" s="810"/>
      <c r="Q199" s="810"/>
    </row>
    <row r="200" spans="1:17" ht="13.5" customHeight="1" x14ac:dyDescent="0.25">
      <c r="A200" s="810"/>
      <c r="B200" s="810"/>
      <c r="C200" s="810"/>
      <c r="D200" s="810"/>
      <c r="E200" s="810"/>
      <c r="F200" s="810"/>
      <c r="G200" s="810"/>
      <c r="H200" s="810"/>
      <c r="I200" s="810"/>
      <c r="J200" s="810"/>
      <c r="K200" s="810"/>
      <c r="L200" s="810"/>
      <c r="M200" s="810"/>
      <c r="N200" s="810"/>
      <c r="O200" s="810"/>
      <c r="P200" s="810"/>
      <c r="Q200" s="810"/>
    </row>
    <row r="201" spans="1:17" ht="13.5" customHeight="1" x14ac:dyDescent="0.25">
      <c r="A201" s="810"/>
      <c r="B201" s="810"/>
      <c r="C201" s="810"/>
      <c r="D201" s="810"/>
      <c r="E201" s="810"/>
      <c r="F201" s="810"/>
      <c r="G201" s="810"/>
      <c r="H201" s="810"/>
      <c r="I201" s="810"/>
      <c r="J201" s="810"/>
      <c r="K201" s="810"/>
      <c r="L201" s="810"/>
      <c r="M201" s="810"/>
      <c r="N201" s="810"/>
      <c r="O201" s="810"/>
      <c r="P201" s="810"/>
      <c r="Q201" s="810"/>
    </row>
    <row r="202" spans="1:17" ht="13.5" customHeight="1" x14ac:dyDescent="0.25">
      <c r="A202" s="810"/>
      <c r="B202" s="810"/>
      <c r="C202" s="810"/>
      <c r="D202" s="810"/>
      <c r="E202" s="810"/>
      <c r="F202" s="810"/>
      <c r="G202" s="810"/>
      <c r="H202" s="810"/>
      <c r="I202" s="810"/>
      <c r="J202" s="810"/>
      <c r="K202" s="810"/>
      <c r="L202" s="810"/>
      <c r="M202" s="810"/>
      <c r="N202" s="810"/>
      <c r="O202" s="810"/>
      <c r="P202" s="810"/>
      <c r="Q202" s="810"/>
    </row>
    <row r="203" spans="1:17" ht="13.5" customHeight="1" x14ac:dyDescent="0.25">
      <c r="A203" s="810"/>
      <c r="B203" s="810"/>
      <c r="C203" s="810"/>
      <c r="D203" s="810"/>
      <c r="E203" s="810"/>
      <c r="F203" s="810"/>
      <c r="G203" s="810"/>
      <c r="H203" s="810"/>
      <c r="I203" s="810"/>
      <c r="J203" s="810"/>
      <c r="K203" s="810"/>
      <c r="L203" s="810"/>
      <c r="M203" s="810"/>
      <c r="N203" s="810"/>
      <c r="O203" s="810"/>
      <c r="P203" s="810"/>
      <c r="Q203" s="810"/>
    </row>
    <row r="204" spans="1:17" ht="13.5" customHeight="1" x14ac:dyDescent="0.25">
      <c r="A204" s="810"/>
      <c r="B204" s="810"/>
      <c r="C204" s="810"/>
      <c r="D204" s="810"/>
      <c r="E204" s="810"/>
      <c r="F204" s="810"/>
      <c r="G204" s="810"/>
      <c r="H204" s="810"/>
      <c r="I204" s="810"/>
      <c r="J204" s="810"/>
      <c r="K204" s="810"/>
      <c r="L204" s="810"/>
      <c r="M204" s="810"/>
      <c r="N204" s="810"/>
      <c r="O204" s="810"/>
      <c r="P204" s="810"/>
      <c r="Q204" s="810"/>
    </row>
    <row r="205" spans="1:17" ht="13.5" customHeight="1" x14ac:dyDescent="0.25">
      <c r="A205" s="810"/>
      <c r="B205" s="810"/>
      <c r="C205" s="810"/>
      <c r="D205" s="810"/>
      <c r="E205" s="810"/>
      <c r="F205" s="810"/>
      <c r="G205" s="810"/>
      <c r="H205" s="810"/>
      <c r="I205" s="810"/>
      <c r="J205" s="810"/>
      <c r="K205" s="810"/>
      <c r="L205" s="810"/>
      <c r="M205" s="810"/>
      <c r="N205" s="810"/>
      <c r="O205" s="810"/>
      <c r="P205" s="810"/>
      <c r="Q205" s="810"/>
    </row>
    <row r="206" spans="1:17" ht="13.5" customHeight="1" x14ac:dyDescent="0.25">
      <c r="A206" s="810"/>
      <c r="B206" s="810"/>
      <c r="C206" s="810"/>
      <c r="D206" s="810"/>
      <c r="E206" s="810"/>
      <c r="F206" s="810"/>
      <c r="G206" s="810"/>
      <c r="H206" s="810"/>
      <c r="I206" s="810"/>
      <c r="J206" s="810"/>
      <c r="K206" s="810"/>
      <c r="L206" s="810"/>
      <c r="M206" s="810"/>
      <c r="N206" s="810"/>
      <c r="O206" s="810"/>
      <c r="P206" s="810"/>
      <c r="Q206" s="810"/>
    </row>
    <row r="207" spans="1:17" ht="13.5" customHeight="1" x14ac:dyDescent="0.25">
      <c r="A207" s="810"/>
      <c r="B207" s="810"/>
      <c r="C207" s="810"/>
      <c r="D207" s="810"/>
      <c r="E207" s="810"/>
      <c r="F207" s="810"/>
      <c r="G207" s="810"/>
      <c r="H207" s="810"/>
      <c r="I207" s="810"/>
      <c r="J207" s="810"/>
      <c r="K207" s="810"/>
      <c r="L207" s="810"/>
      <c r="M207" s="810"/>
      <c r="N207" s="810"/>
      <c r="O207" s="810"/>
      <c r="P207" s="810"/>
      <c r="Q207" s="810"/>
    </row>
    <row r="208" spans="1:17" ht="15.75" customHeight="1" x14ac:dyDescent="0.25"/>
    <row r="209" s="206" customFormat="1" ht="15.75" customHeight="1" x14ac:dyDescent="0.25"/>
    <row r="210" s="206" customFormat="1" ht="15.75" customHeight="1" x14ac:dyDescent="0.25"/>
    <row r="211" s="206" customFormat="1" ht="15.75" customHeight="1" x14ac:dyDescent="0.25"/>
    <row r="212" s="206" customFormat="1" ht="15.75" customHeight="1" x14ac:dyDescent="0.25"/>
    <row r="213" s="206" customFormat="1" ht="15.75" customHeight="1" x14ac:dyDescent="0.25"/>
    <row r="214" s="206" customFormat="1" ht="15.75" customHeight="1" x14ac:dyDescent="0.25"/>
    <row r="215" s="206" customFormat="1" ht="15.75" customHeight="1" x14ac:dyDescent="0.25"/>
    <row r="216" s="206" customFormat="1" ht="15.75" customHeight="1" x14ac:dyDescent="0.25"/>
    <row r="217" s="206" customFormat="1" ht="15.75" customHeight="1" x14ac:dyDescent="0.25"/>
    <row r="218" s="206" customFormat="1" ht="15.75" customHeight="1" x14ac:dyDescent="0.25"/>
    <row r="219" s="206" customFormat="1" ht="15.75" customHeight="1" x14ac:dyDescent="0.25"/>
    <row r="220" s="206" customFormat="1" ht="15.75" customHeight="1" x14ac:dyDescent="0.25"/>
    <row r="221" s="206" customFormat="1" ht="15.75" customHeight="1" x14ac:dyDescent="0.25"/>
    <row r="222" s="206" customFormat="1" ht="15.75" customHeight="1" x14ac:dyDescent="0.25"/>
    <row r="223" s="206" customFormat="1" ht="15.75" customHeight="1" x14ac:dyDescent="0.25"/>
    <row r="224" s="206" customFormat="1" ht="15.75" customHeight="1" x14ac:dyDescent="0.25"/>
    <row r="225" s="206" customFormat="1" ht="15.75" customHeight="1" x14ac:dyDescent="0.25"/>
    <row r="226" s="206" customFormat="1" ht="15.75" customHeight="1" x14ac:dyDescent="0.25"/>
    <row r="227" s="206" customFormat="1" ht="15.75" customHeight="1" x14ac:dyDescent="0.25"/>
    <row r="228" s="206" customFormat="1" ht="15.75" customHeight="1" x14ac:dyDescent="0.25"/>
    <row r="229" s="206" customFormat="1" ht="15.75" customHeight="1" x14ac:dyDescent="0.25"/>
    <row r="230" s="206" customFormat="1" ht="15.75" customHeight="1" x14ac:dyDescent="0.25"/>
    <row r="231" s="206" customFormat="1" ht="15.75" customHeight="1" x14ac:dyDescent="0.25"/>
    <row r="232" s="206" customFormat="1" ht="15.75" customHeight="1" x14ac:dyDescent="0.25"/>
    <row r="233" s="206" customFormat="1" ht="15.75" customHeight="1" x14ac:dyDescent="0.25"/>
    <row r="234" s="206" customFormat="1" ht="15.75" customHeight="1" x14ac:dyDescent="0.25"/>
    <row r="235" s="206" customFormat="1" ht="15.75" customHeight="1" x14ac:dyDescent="0.25"/>
    <row r="236" s="206" customFormat="1" ht="15.75" customHeight="1" x14ac:dyDescent="0.25"/>
    <row r="237" s="206" customFormat="1" ht="15.75" customHeight="1" x14ac:dyDescent="0.25"/>
    <row r="238" s="206" customFormat="1" ht="15.75" customHeight="1" x14ac:dyDescent="0.25"/>
    <row r="239" s="206" customFormat="1" ht="15.75" customHeight="1" x14ac:dyDescent="0.25"/>
    <row r="240" s="206" customFormat="1" ht="15.75" customHeight="1" x14ac:dyDescent="0.25"/>
    <row r="241" s="206" customFormat="1" ht="15.75" customHeight="1" x14ac:dyDescent="0.25"/>
    <row r="242" s="206" customFormat="1" ht="15.75" customHeight="1" x14ac:dyDescent="0.25"/>
    <row r="243" s="206" customFormat="1" ht="15.75" customHeight="1" x14ac:dyDescent="0.25"/>
    <row r="244" s="206" customFormat="1" ht="15.75" customHeight="1" x14ac:dyDescent="0.25"/>
    <row r="245" s="206" customFormat="1" ht="15.75" customHeight="1" x14ac:dyDescent="0.25"/>
    <row r="246" s="206" customFormat="1" ht="15.75" customHeight="1" x14ac:dyDescent="0.25"/>
    <row r="247" s="206" customFormat="1" ht="15.75" customHeight="1" x14ac:dyDescent="0.25"/>
    <row r="248" s="206" customFormat="1" ht="15.75" customHeight="1" x14ac:dyDescent="0.25"/>
    <row r="249" s="206" customFormat="1" ht="15.75" customHeight="1" x14ac:dyDescent="0.25"/>
    <row r="250" s="206" customFormat="1" ht="15.75" customHeight="1" x14ac:dyDescent="0.25"/>
    <row r="251" s="206" customFormat="1" ht="15.75" customHeight="1" x14ac:dyDescent="0.25"/>
    <row r="252" s="206" customFormat="1" ht="15.75" customHeight="1" x14ac:dyDescent="0.25"/>
    <row r="253" s="206" customFormat="1" ht="15.75" customHeight="1" x14ac:dyDescent="0.25"/>
    <row r="254" s="206" customFormat="1" ht="15.75" customHeight="1" x14ac:dyDescent="0.25"/>
    <row r="255" s="206" customFormat="1" ht="15.75" customHeight="1" x14ac:dyDescent="0.25"/>
    <row r="256" s="206" customFormat="1" ht="15.75" customHeight="1" x14ac:dyDescent="0.25"/>
    <row r="257" s="206" customFormat="1" ht="15.75" customHeight="1" x14ac:dyDescent="0.25"/>
    <row r="258" s="206" customFormat="1" ht="15.75" customHeight="1" x14ac:dyDescent="0.25"/>
    <row r="259" s="206" customFormat="1" ht="15.75" customHeight="1" x14ac:dyDescent="0.25"/>
    <row r="260" s="206" customFormat="1" ht="15.75" customHeight="1" x14ac:dyDescent="0.25"/>
    <row r="261" s="206" customFormat="1" ht="15.75" customHeight="1" x14ac:dyDescent="0.25"/>
    <row r="262" s="206" customFormat="1" ht="15.75" customHeight="1" x14ac:dyDescent="0.25"/>
    <row r="263" s="206" customFormat="1" ht="15.75" customHeight="1" x14ac:dyDescent="0.25"/>
    <row r="264" s="206" customFormat="1" ht="15.75" customHeight="1" x14ac:dyDescent="0.25"/>
    <row r="265" s="206" customFormat="1" ht="15.75" customHeight="1" x14ac:dyDescent="0.25"/>
    <row r="266" s="206" customFormat="1" ht="15.75" customHeight="1" x14ac:dyDescent="0.25"/>
    <row r="267" s="206" customFormat="1" ht="15.75" customHeight="1" x14ac:dyDescent="0.25"/>
    <row r="268" s="206" customFormat="1" ht="15.75" customHeight="1" x14ac:dyDescent="0.25"/>
    <row r="269" s="206" customFormat="1" ht="15.75" customHeight="1" x14ac:dyDescent="0.25"/>
    <row r="270" s="206" customFormat="1" ht="15.75" customHeight="1" x14ac:dyDescent="0.25"/>
    <row r="271" s="206" customFormat="1" ht="15.75" customHeight="1" x14ac:dyDescent="0.25"/>
    <row r="272" s="206" customFormat="1" ht="15.75" customHeight="1" x14ac:dyDescent="0.25"/>
    <row r="273" s="206" customFormat="1" ht="15.75" customHeight="1" x14ac:dyDescent="0.25"/>
    <row r="274" s="206" customFormat="1" ht="15.75" customHeight="1" x14ac:dyDescent="0.25"/>
    <row r="275" s="206" customFormat="1" ht="15.75" customHeight="1" x14ac:dyDescent="0.25"/>
    <row r="276" s="206" customFormat="1" ht="15.75" customHeight="1" x14ac:dyDescent="0.25"/>
    <row r="277" s="206" customFormat="1" ht="15.75" customHeight="1" x14ac:dyDescent="0.25"/>
    <row r="278" s="206" customFormat="1" ht="15.75" customHeight="1" x14ac:dyDescent="0.25"/>
    <row r="279" s="206" customFormat="1" ht="15.75" customHeight="1" x14ac:dyDescent="0.25"/>
    <row r="280" s="206" customFormat="1" ht="15.75" customHeight="1" x14ac:dyDescent="0.25"/>
    <row r="281" s="206" customFormat="1" ht="15.75" customHeight="1" x14ac:dyDescent="0.25"/>
    <row r="282" s="206" customFormat="1" ht="15.75" customHeight="1" x14ac:dyDescent="0.25"/>
    <row r="283" s="206" customFormat="1" ht="15.75" customHeight="1" x14ac:dyDescent="0.25"/>
    <row r="284" s="206" customFormat="1" ht="15.75" customHeight="1" x14ac:dyDescent="0.25"/>
    <row r="285" s="206" customFormat="1" ht="15.75" customHeight="1" x14ac:dyDescent="0.25"/>
    <row r="286" s="206" customFormat="1" ht="15.75" customHeight="1" x14ac:dyDescent="0.25"/>
    <row r="287" s="206" customFormat="1" ht="15.75" customHeight="1" x14ac:dyDescent="0.25"/>
    <row r="288" s="206" customFormat="1" ht="15.75" customHeight="1" x14ac:dyDescent="0.25"/>
    <row r="289" s="206" customFormat="1" ht="15.75" customHeight="1" x14ac:dyDescent="0.25"/>
    <row r="290" s="206" customFormat="1" ht="15.75" customHeight="1" x14ac:dyDescent="0.25"/>
    <row r="291" s="206" customFormat="1" ht="15.75" customHeight="1" x14ac:dyDescent="0.25"/>
    <row r="292" s="206" customFormat="1" ht="15.75" customHeight="1" x14ac:dyDescent="0.25"/>
    <row r="293" s="206" customFormat="1" ht="15.75" customHeight="1" x14ac:dyDescent="0.25"/>
    <row r="294" s="206" customFormat="1" ht="15.75" customHeight="1" x14ac:dyDescent="0.25"/>
    <row r="295" s="206" customFormat="1" ht="15.75" customHeight="1" x14ac:dyDescent="0.25"/>
    <row r="296" s="206" customFormat="1" ht="15.75" customHeight="1" x14ac:dyDescent="0.25"/>
    <row r="297" s="206" customFormat="1" ht="15.75" customHeight="1" x14ac:dyDescent="0.25"/>
    <row r="298" s="206" customFormat="1" ht="15.75" customHeight="1" x14ac:dyDescent="0.25"/>
    <row r="299" s="206" customFormat="1" ht="15.75" customHeight="1" x14ac:dyDescent="0.25"/>
    <row r="300" s="206" customFormat="1" ht="15.75" customHeight="1" x14ac:dyDescent="0.25"/>
    <row r="301" s="206" customFormat="1" ht="15.75" customHeight="1" x14ac:dyDescent="0.25"/>
    <row r="302" s="206" customFormat="1" ht="15.75" customHeight="1" x14ac:dyDescent="0.25"/>
    <row r="303" s="206" customFormat="1" ht="15.75" customHeight="1" x14ac:dyDescent="0.25"/>
    <row r="304" s="206" customFormat="1" ht="15.75" customHeight="1" x14ac:dyDescent="0.25"/>
    <row r="305" s="206" customFormat="1" ht="15.75" customHeight="1" x14ac:dyDescent="0.25"/>
    <row r="306" s="206" customFormat="1" ht="15.75" customHeight="1" x14ac:dyDescent="0.25"/>
    <row r="307" s="206" customFormat="1" ht="15.75" customHeight="1" x14ac:dyDescent="0.25"/>
    <row r="308" s="206" customFormat="1" ht="15.75" customHeight="1" x14ac:dyDescent="0.25"/>
    <row r="309" s="206" customFormat="1" ht="15.75" customHeight="1" x14ac:dyDescent="0.25"/>
    <row r="310" s="206" customFormat="1" ht="15.75" customHeight="1" x14ac:dyDescent="0.25"/>
    <row r="311" s="206" customFormat="1" ht="15.75" customHeight="1" x14ac:dyDescent="0.25"/>
    <row r="312" s="206" customFormat="1" ht="15.75" customHeight="1" x14ac:dyDescent="0.25"/>
    <row r="313" s="206" customFormat="1" ht="15.75" customHeight="1" x14ac:dyDescent="0.25"/>
    <row r="314" s="206" customFormat="1" ht="15.75" customHeight="1" x14ac:dyDescent="0.25"/>
    <row r="315" s="206" customFormat="1" ht="15.75" customHeight="1" x14ac:dyDescent="0.25"/>
    <row r="316" s="206" customFormat="1" ht="15.75" customHeight="1" x14ac:dyDescent="0.25"/>
    <row r="317" s="206" customFormat="1" ht="15.75" customHeight="1" x14ac:dyDescent="0.25"/>
    <row r="318" s="206" customFormat="1" ht="15.75" customHeight="1" x14ac:dyDescent="0.25"/>
    <row r="319" s="206" customFormat="1" ht="15.75" customHeight="1" x14ac:dyDescent="0.25"/>
    <row r="320" s="206" customFormat="1" ht="15.75" customHeight="1" x14ac:dyDescent="0.25"/>
    <row r="321" s="206" customFormat="1" ht="15.75" customHeight="1" x14ac:dyDescent="0.25"/>
    <row r="322" s="206" customFormat="1" ht="15.75" customHeight="1" x14ac:dyDescent="0.25"/>
    <row r="323" s="206" customFormat="1" ht="15.75" customHeight="1" x14ac:dyDescent="0.25"/>
    <row r="324" s="206" customFormat="1" ht="15.75" customHeight="1" x14ac:dyDescent="0.25"/>
    <row r="325" s="206" customFormat="1" ht="15.75" customHeight="1" x14ac:dyDescent="0.25"/>
    <row r="326" s="206" customFormat="1" ht="15.75" customHeight="1" x14ac:dyDescent="0.25"/>
    <row r="327" s="206" customFormat="1" ht="15.75" customHeight="1" x14ac:dyDescent="0.25"/>
    <row r="328" s="206" customFormat="1" ht="15.75" customHeight="1" x14ac:dyDescent="0.25"/>
    <row r="329" s="206" customFormat="1" ht="15.75" customHeight="1" x14ac:dyDescent="0.25"/>
    <row r="330" s="206" customFormat="1" ht="15.75" customHeight="1" x14ac:dyDescent="0.25"/>
    <row r="331" s="206" customFormat="1" ht="15.75" customHeight="1" x14ac:dyDescent="0.25"/>
    <row r="332" s="206" customFormat="1" ht="15.75" customHeight="1" x14ac:dyDescent="0.25"/>
    <row r="333" s="206" customFormat="1" ht="15.75" customHeight="1" x14ac:dyDescent="0.25"/>
    <row r="334" s="206" customFormat="1" ht="15.75" customHeight="1" x14ac:dyDescent="0.25"/>
    <row r="335" s="206" customFormat="1" ht="15.75" customHeight="1" x14ac:dyDescent="0.25"/>
    <row r="336" s="206" customFormat="1" ht="15.75" customHeight="1" x14ac:dyDescent="0.25"/>
    <row r="337" s="206" customFormat="1" ht="15.75" customHeight="1" x14ac:dyDescent="0.25"/>
    <row r="338" s="206" customFormat="1" ht="15.75" customHeight="1" x14ac:dyDescent="0.25"/>
    <row r="339" s="206" customFormat="1" ht="15.75" customHeight="1" x14ac:dyDescent="0.25"/>
    <row r="340" s="206" customFormat="1" ht="15.75" customHeight="1" x14ac:dyDescent="0.25"/>
    <row r="341" s="206" customFormat="1" ht="15.75" customHeight="1" x14ac:dyDescent="0.25"/>
    <row r="342" s="206" customFormat="1" ht="15.75" customHeight="1" x14ac:dyDescent="0.25"/>
    <row r="343" s="206" customFormat="1" ht="15.75" customHeight="1" x14ac:dyDescent="0.25"/>
    <row r="344" s="206" customFormat="1" ht="15.75" customHeight="1" x14ac:dyDescent="0.25"/>
    <row r="345" s="206" customFormat="1" ht="15.75" customHeight="1" x14ac:dyDescent="0.25"/>
    <row r="346" s="206" customFormat="1" ht="15.75" customHeight="1" x14ac:dyDescent="0.25"/>
    <row r="347" s="206" customFormat="1" ht="15.75" customHeight="1" x14ac:dyDescent="0.25"/>
    <row r="348" s="206" customFormat="1" ht="15.75" customHeight="1" x14ac:dyDescent="0.25"/>
    <row r="349" s="206" customFormat="1" ht="15.75" customHeight="1" x14ac:dyDescent="0.25"/>
    <row r="350" s="206" customFormat="1" ht="15.75" customHeight="1" x14ac:dyDescent="0.25"/>
    <row r="351" s="206" customFormat="1" ht="15.75" customHeight="1" x14ac:dyDescent="0.25"/>
    <row r="352" s="206" customFormat="1" ht="15.75" customHeight="1" x14ac:dyDescent="0.25"/>
    <row r="353" s="206" customFormat="1" ht="15.75" customHeight="1" x14ac:dyDescent="0.25"/>
    <row r="354" s="206" customFormat="1" ht="15.75" customHeight="1" x14ac:dyDescent="0.25"/>
    <row r="355" s="206" customFormat="1" ht="15.75" customHeight="1" x14ac:dyDescent="0.25"/>
    <row r="356" s="206" customFormat="1" ht="15.75" customHeight="1" x14ac:dyDescent="0.25"/>
    <row r="357" s="206" customFormat="1" ht="15.75" customHeight="1" x14ac:dyDescent="0.25"/>
    <row r="358" s="206" customFormat="1" ht="15.75" customHeight="1" x14ac:dyDescent="0.25"/>
    <row r="359" s="206" customFormat="1" ht="15.75" customHeight="1" x14ac:dyDescent="0.25"/>
    <row r="360" s="206" customFormat="1" ht="15.75" customHeight="1" x14ac:dyDescent="0.25"/>
    <row r="361" s="206" customFormat="1" ht="15.75" customHeight="1" x14ac:dyDescent="0.25"/>
    <row r="362" s="206" customFormat="1" ht="15.75" customHeight="1" x14ac:dyDescent="0.25"/>
    <row r="363" s="206" customFormat="1" ht="15.75" customHeight="1" x14ac:dyDescent="0.25"/>
    <row r="364" s="206" customFormat="1" ht="15.75" customHeight="1" x14ac:dyDescent="0.25"/>
    <row r="365" s="206" customFormat="1" ht="15.75" customHeight="1" x14ac:dyDescent="0.25"/>
    <row r="366" s="206" customFormat="1" ht="15.75" customHeight="1" x14ac:dyDescent="0.25"/>
    <row r="367" s="206" customFormat="1" ht="15.75" customHeight="1" x14ac:dyDescent="0.25"/>
    <row r="368" s="206" customFormat="1" ht="15.75" customHeight="1" x14ac:dyDescent="0.25"/>
    <row r="369" s="206" customFormat="1" ht="15.75" customHeight="1" x14ac:dyDescent="0.25"/>
    <row r="370" s="206" customFormat="1" ht="15.75" customHeight="1" x14ac:dyDescent="0.25"/>
    <row r="371" s="206" customFormat="1" ht="15.75" customHeight="1" x14ac:dyDescent="0.25"/>
    <row r="372" s="206" customFormat="1" ht="15.75" customHeight="1" x14ac:dyDescent="0.25"/>
    <row r="373" s="206" customFormat="1" ht="15.75" customHeight="1" x14ac:dyDescent="0.25"/>
    <row r="374" s="206" customFormat="1" ht="15.75" customHeight="1" x14ac:dyDescent="0.25"/>
    <row r="375" s="206" customFormat="1" ht="15.75" customHeight="1" x14ac:dyDescent="0.25"/>
    <row r="376" s="206" customFormat="1" ht="15.75" customHeight="1" x14ac:dyDescent="0.25"/>
    <row r="377" s="206" customFormat="1" ht="15.75" customHeight="1" x14ac:dyDescent="0.25"/>
    <row r="378" s="206" customFormat="1" ht="15.75" customHeight="1" x14ac:dyDescent="0.25"/>
    <row r="379" s="206" customFormat="1" ht="15.75" customHeight="1" x14ac:dyDescent="0.25"/>
    <row r="380" s="206" customFormat="1" ht="15.75" customHeight="1" x14ac:dyDescent="0.25"/>
    <row r="381" s="206" customFormat="1" ht="15.75" customHeight="1" x14ac:dyDescent="0.25"/>
    <row r="382" s="206" customFormat="1" ht="15.75" customHeight="1" x14ac:dyDescent="0.25"/>
    <row r="383" s="206" customFormat="1" ht="15.75" customHeight="1" x14ac:dyDescent="0.25"/>
    <row r="384" s="206" customFormat="1" ht="15.75" customHeight="1" x14ac:dyDescent="0.25"/>
    <row r="385" s="206" customFormat="1" ht="15.75" customHeight="1" x14ac:dyDescent="0.25"/>
    <row r="386" s="206" customFormat="1" ht="15.75" customHeight="1" x14ac:dyDescent="0.25"/>
    <row r="387" s="206" customFormat="1" ht="15.75" customHeight="1" x14ac:dyDescent="0.25"/>
    <row r="388" s="206" customFormat="1" ht="15.75" customHeight="1" x14ac:dyDescent="0.25"/>
    <row r="389" s="206" customFormat="1" ht="15.75" customHeight="1" x14ac:dyDescent="0.25"/>
    <row r="390" s="206" customFormat="1" ht="15.75" customHeight="1" x14ac:dyDescent="0.25"/>
    <row r="391" s="206" customFormat="1" ht="15.75" customHeight="1" x14ac:dyDescent="0.25"/>
    <row r="392" s="206" customFormat="1" ht="15.75" customHeight="1" x14ac:dyDescent="0.25"/>
    <row r="393" s="206" customFormat="1" ht="15.75" customHeight="1" x14ac:dyDescent="0.25"/>
    <row r="394" s="206" customFormat="1" ht="15.75" customHeight="1" x14ac:dyDescent="0.25"/>
    <row r="395" s="206" customFormat="1" ht="15.75" customHeight="1" x14ac:dyDescent="0.25"/>
    <row r="396" s="206" customFormat="1" ht="15.75" customHeight="1" x14ac:dyDescent="0.25"/>
    <row r="397" s="206" customFormat="1" ht="15.75" customHeight="1" x14ac:dyDescent="0.25"/>
    <row r="398" s="206" customFormat="1" ht="15.75" customHeight="1" x14ac:dyDescent="0.25"/>
    <row r="399" s="206" customFormat="1" ht="15.75" customHeight="1" x14ac:dyDescent="0.25"/>
    <row r="400" s="206" customFormat="1" ht="15.75" customHeight="1" x14ac:dyDescent="0.25"/>
    <row r="401" s="206" customFormat="1" ht="15.75" customHeight="1" x14ac:dyDescent="0.25"/>
    <row r="402" s="206" customFormat="1" ht="15.75" customHeight="1" x14ac:dyDescent="0.25"/>
    <row r="403" s="206" customFormat="1" ht="15.75" customHeight="1" x14ac:dyDescent="0.25"/>
    <row r="404" s="206" customFormat="1" ht="15.75" customHeight="1" x14ac:dyDescent="0.25"/>
    <row r="405" s="206" customFormat="1" ht="15.75" customHeight="1" x14ac:dyDescent="0.25"/>
    <row r="406" s="206" customFormat="1" ht="15.75" customHeight="1" x14ac:dyDescent="0.25"/>
    <row r="407" s="206" customFormat="1" ht="15.75" customHeight="1" x14ac:dyDescent="0.25"/>
    <row r="408" s="206" customFormat="1" ht="15.75" customHeight="1" x14ac:dyDescent="0.25"/>
    <row r="409" s="206" customFormat="1" ht="15.75" customHeight="1" x14ac:dyDescent="0.25"/>
    <row r="410" s="206" customFormat="1" ht="15.75" customHeight="1" x14ac:dyDescent="0.25"/>
    <row r="411" s="206" customFormat="1" ht="15.75" customHeight="1" x14ac:dyDescent="0.25"/>
    <row r="412" s="206" customFormat="1" ht="15.75" customHeight="1" x14ac:dyDescent="0.25"/>
    <row r="413" s="206" customFormat="1" ht="15.75" customHeight="1" x14ac:dyDescent="0.25"/>
    <row r="414" s="206" customFormat="1" ht="15.75" customHeight="1" x14ac:dyDescent="0.25"/>
    <row r="415" s="206" customFormat="1" ht="15.75" customHeight="1" x14ac:dyDescent="0.25"/>
    <row r="416" s="206" customFormat="1" ht="15.75" customHeight="1" x14ac:dyDescent="0.25"/>
    <row r="417" s="206" customFormat="1" ht="15.75" customHeight="1" x14ac:dyDescent="0.25"/>
    <row r="418" s="206" customFormat="1" ht="15.75" customHeight="1" x14ac:dyDescent="0.25"/>
    <row r="419" s="206" customFormat="1" ht="15.75" customHeight="1" x14ac:dyDescent="0.25"/>
    <row r="420" s="206" customFormat="1" ht="15.75" customHeight="1" x14ac:dyDescent="0.25"/>
    <row r="421" s="206" customFormat="1" ht="15.75" customHeight="1" x14ac:dyDescent="0.25"/>
    <row r="422" s="206" customFormat="1" ht="15.75" customHeight="1" x14ac:dyDescent="0.25"/>
    <row r="423" s="206" customFormat="1" ht="15.75" customHeight="1" x14ac:dyDescent="0.25"/>
    <row r="424" s="206" customFormat="1" ht="15.75" customHeight="1" x14ac:dyDescent="0.25"/>
    <row r="425" s="206" customFormat="1" ht="15.75" customHeight="1" x14ac:dyDescent="0.25"/>
    <row r="426" s="206" customFormat="1" ht="15.75" customHeight="1" x14ac:dyDescent="0.25"/>
    <row r="427" s="206" customFormat="1" ht="15.75" customHeight="1" x14ac:dyDescent="0.25"/>
    <row r="428" s="206" customFormat="1" ht="15.75" customHeight="1" x14ac:dyDescent="0.25"/>
    <row r="429" s="206" customFormat="1" ht="15.75" customHeight="1" x14ac:dyDescent="0.25"/>
    <row r="430" s="206" customFormat="1" ht="15.75" customHeight="1" x14ac:dyDescent="0.25"/>
    <row r="431" s="206" customFormat="1" ht="15.75" customHeight="1" x14ac:dyDescent="0.25"/>
    <row r="432" s="206" customFormat="1" ht="15.75" customHeight="1" x14ac:dyDescent="0.25"/>
    <row r="433" s="206" customFormat="1" ht="15.75" customHeight="1" x14ac:dyDescent="0.25"/>
    <row r="434" s="206" customFormat="1" ht="15.75" customHeight="1" x14ac:dyDescent="0.25"/>
    <row r="435" s="206" customFormat="1" ht="15.75" customHeight="1" x14ac:dyDescent="0.25"/>
    <row r="436" s="206" customFormat="1" ht="15.75" customHeight="1" x14ac:dyDescent="0.25"/>
    <row r="437" s="206" customFormat="1" ht="15.75" customHeight="1" x14ac:dyDescent="0.25"/>
    <row r="438" s="206" customFormat="1" ht="15.75" customHeight="1" x14ac:dyDescent="0.25"/>
    <row r="439" s="206" customFormat="1" ht="15.75" customHeight="1" x14ac:dyDescent="0.25"/>
    <row r="440" s="206" customFormat="1" ht="15.75" customHeight="1" x14ac:dyDescent="0.25"/>
    <row r="441" s="206" customFormat="1" ht="15.75" customHeight="1" x14ac:dyDescent="0.25"/>
    <row r="442" s="206" customFormat="1" ht="15.75" customHeight="1" x14ac:dyDescent="0.25"/>
    <row r="443" s="206" customFormat="1" ht="15.75" customHeight="1" x14ac:dyDescent="0.25"/>
    <row r="444" s="206" customFormat="1" ht="15.75" customHeight="1" x14ac:dyDescent="0.25"/>
    <row r="445" s="206" customFormat="1" ht="15.75" customHeight="1" x14ac:dyDescent="0.25"/>
    <row r="446" s="206" customFormat="1" ht="15.75" customHeight="1" x14ac:dyDescent="0.25"/>
    <row r="447" s="206" customFormat="1" ht="15.75" customHeight="1" x14ac:dyDescent="0.25"/>
    <row r="448" s="206" customFormat="1" ht="15.75" customHeight="1" x14ac:dyDescent="0.25"/>
    <row r="449" s="206" customFormat="1" ht="15.75" customHeight="1" x14ac:dyDescent="0.25"/>
    <row r="450" s="206" customFormat="1" ht="15.75" customHeight="1" x14ac:dyDescent="0.25"/>
    <row r="451" s="206" customFormat="1" ht="15.75" customHeight="1" x14ac:dyDescent="0.25"/>
    <row r="452" s="206" customFormat="1" ht="15.75" customHeight="1" x14ac:dyDescent="0.25"/>
    <row r="453" s="206" customFormat="1" ht="15.75" customHeight="1" x14ac:dyDescent="0.25"/>
    <row r="454" s="206" customFormat="1" ht="15.75" customHeight="1" x14ac:dyDescent="0.25"/>
    <row r="455" s="206" customFormat="1" ht="15.75" customHeight="1" x14ac:dyDescent="0.25"/>
    <row r="456" s="206" customFormat="1" ht="15.75" customHeight="1" x14ac:dyDescent="0.25"/>
    <row r="457" s="206" customFormat="1" ht="15.75" customHeight="1" x14ac:dyDescent="0.25"/>
    <row r="458" s="206" customFormat="1" ht="15.75" customHeight="1" x14ac:dyDescent="0.25"/>
    <row r="459" s="206" customFormat="1" ht="15.75" customHeight="1" x14ac:dyDescent="0.25"/>
    <row r="460" s="206" customFormat="1" ht="15.75" customHeight="1" x14ac:dyDescent="0.25"/>
    <row r="461" s="206" customFormat="1" ht="15.75" customHeight="1" x14ac:dyDescent="0.25"/>
    <row r="462" s="206" customFormat="1" ht="15.75" customHeight="1" x14ac:dyDescent="0.25"/>
    <row r="463" s="206" customFormat="1" ht="15.75" customHeight="1" x14ac:dyDescent="0.25"/>
    <row r="464" s="206" customFormat="1" ht="15.75" customHeight="1" x14ac:dyDescent="0.25"/>
    <row r="465" s="206" customFormat="1" ht="15.75" customHeight="1" x14ac:dyDescent="0.25"/>
    <row r="466" s="206" customFormat="1" ht="15.75" customHeight="1" x14ac:dyDescent="0.25"/>
    <row r="467" s="206" customFormat="1" ht="15.75" customHeight="1" x14ac:dyDescent="0.25"/>
    <row r="468" s="206" customFormat="1" ht="15.75" customHeight="1" x14ac:dyDescent="0.25"/>
    <row r="469" s="206" customFormat="1" ht="15.75" customHeight="1" x14ac:dyDescent="0.25"/>
    <row r="470" s="206" customFormat="1" ht="15.75" customHeight="1" x14ac:dyDescent="0.25"/>
    <row r="471" s="206" customFormat="1" ht="15.75" customHeight="1" x14ac:dyDescent="0.25"/>
    <row r="472" s="206" customFormat="1" ht="15.75" customHeight="1" x14ac:dyDescent="0.25"/>
    <row r="473" s="206" customFormat="1" ht="15.75" customHeight="1" x14ac:dyDescent="0.25"/>
    <row r="474" s="206" customFormat="1" ht="15.75" customHeight="1" x14ac:dyDescent="0.25"/>
    <row r="475" s="206" customFormat="1" ht="15.75" customHeight="1" x14ac:dyDescent="0.25"/>
    <row r="476" s="206" customFormat="1" ht="15.75" customHeight="1" x14ac:dyDescent="0.25"/>
    <row r="477" s="206" customFormat="1" ht="15.75" customHeight="1" x14ac:dyDescent="0.25"/>
    <row r="478" s="206" customFormat="1" ht="15.75" customHeight="1" x14ac:dyDescent="0.25"/>
    <row r="479" s="206" customFormat="1" ht="15.75" customHeight="1" x14ac:dyDescent="0.25"/>
    <row r="480" s="206" customFormat="1" ht="15.75" customHeight="1" x14ac:dyDescent="0.25"/>
    <row r="481" s="206" customFormat="1" ht="15.75" customHeight="1" x14ac:dyDescent="0.25"/>
    <row r="482" s="206" customFormat="1" ht="15.75" customHeight="1" x14ac:dyDescent="0.25"/>
    <row r="483" s="206" customFormat="1" ht="15.75" customHeight="1" x14ac:dyDescent="0.25"/>
    <row r="484" s="206" customFormat="1" ht="15.75" customHeight="1" x14ac:dyDescent="0.25"/>
    <row r="485" s="206" customFormat="1" ht="15.75" customHeight="1" x14ac:dyDescent="0.25"/>
    <row r="486" s="206" customFormat="1" ht="15.75" customHeight="1" x14ac:dyDescent="0.25"/>
    <row r="487" s="206" customFormat="1" ht="15.75" customHeight="1" x14ac:dyDescent="0.25"/>
    <row r="488" s="206" customFormat="1" ht="15.75" customHeight="1" x14ac:dyDescent="0.25"/>
    <row r="489" s="206" customFormat="1" ht="15.75" customHeight="1" x14ac:dyDescent="0.25"/>
    <row r="490" s="206" customFormat="1" ht="15.75" customHeight="1" x14ac:dyDescent="0.25"/>
    <row r="491" s="206" customFormat="1" ht="15.75" customHeight="1" x14ac:dyDescent="0.25"/>
    <row r="492" s="206" customFormat="1" ht="15.75" customHeight="1" x14ac:dyDescent="0.25"/>
    <row r="493" s="206" customFormat="1" ht="15.75" customHeight="1" x14ac:dyDescent="0.25"/>
    <row r="494" s="206" customFormat="1" ht="15.75" customHeight="1" x14ac:dyDescent="0.25"/>
    <row r="495" s="206" customFormat="1" ht="15.75" customHeight="1" x14ac:dyDescent="0.25"/>
    <row r="496" s="206" customFormat="1" ht="15.75" customHeight="1" x14ac:dyDescent="0.25"/>
    <row r="497" s="206" customFormat="1" ht="15.75" customHeight="1" x14ac:dyDescent="0.25"/>
    <row r="498" s="206" customFormat="1" ht="15.75" customHeight="1" x14ac:dyDescent="0.25"/>
    <row r="499" s="206" customFormat="1" ht="15.75" customHeight="1" x14ac:dyDescent="0.25"/>
    <row r="500" s="206" customFormat="1" ht="15.75" customHeight="1" x14ac:dyDescent="0.25"/>
    <row r="501" s="206" customFormat="1" ht="15.75" customHeight="1" x14ac:dyDescent="0.25"/>
    <row r="502" s="206" customFormat="1" ht="15.75" customHeight="1" x14ac:dyDescent="0.25"/>
    <row r="503" s="206" customFormat="1" ht="15.75" customHeight="1" x14ac:dyDescent="0.25"/>
    <row r="504" s="206" customFormat="1" ht="15.75" customHeight="1" x14ac:dyDescent="0.25"/>
    <row r="505" s="206" customFormat="1" ht="15.75" customHeight="1" x14ac:dyDescent="0.25"/>
    <row r="506" s="206" customFormat="1" ht="15.75" customHeight="1" x14ac:dyDescent="0.25"/>
    <row r="507" s="206" customFormat="1" ht="15.75" customHeight="1" x14ac:dyDescent="0.25"/>
    <row r="508" s="206" customFormat="1" ht="15.75" customHeight="1" x14ac:dyDescent="0.25"/>
    <row r="509" s="206" customFormat="1" ht="15.75" customHeight="1" x14ac:dyDescent="0.25"/>
    <row r="510" s="206" customFormat="1" ht="15.75" customHeight="1" x14ac:dyDescent="0.25"/>
    <row r="511" s="206" customFormat="1" ht="15.75" customHeight="1" x14ac:dyDescent="0.25"/>
    <row r="512" s="206" customFormat="1" ht="15.75" customHeight="1" x14ac:dyDescent="0.25"/>
    <row r="513" s="206" customFormat="1" ht="15.75" customHeight="1" x14ac:dyDescent="0.25"/>
    <row r="514" s="206" customFormat="1" ht="15.75" customHeight="1" x14ac:dyDescent="0.25"/>
    <row r="515" s="206" customFormat="1" ht="15.75" customHeight="1" x14ac:dyDescent="0.25"/>
    <row r="516" s="206" customFormat="1" ht="15.75" customHeight="1" x14ac:dyDescent="0.25"/>
    <row r="517" s="206" customFormat="1" ht="15.75" customHeight="1" x14ac:dyDescent="0.25"/>
    <row r="518" s="206" customFormat="1" ht="15.75" customHeight="1" x14ac:dyDescent="0.25"/>
    <row r="519" s="206" customFormat="1" ht="15.75" customHeight="1" x14ac:dyDescent="0.25"/>
    <row r="520" s="206" customFormat="1" ht="15.75" customHeight="1" x14ac:dyDescent="0.25"/>
    <row r="521" s="206" customFormat="1" ht="15.75" customHeight="1" x14ac:dyDescent="0.25"/>
    <row r="522" s="206" customFormat="1" ht="15.75" customHeight="1" x14ac:dyDescent="0.25"/>
    <row r="523" s="206" customFormat="1" ht="15.75" customHeight="1" x14ac:dyDescent="0.25"/>
    <row r="524" s="206" customFormat="1" ht="15.75" customHeight="1" x14ac:dyDescent="0.25"/>
    <row r="525" s="206" customFormat="1" ht="15.75" customHeight="1" x14ac:dyDescent="0.25"/>
    <row r="526" s="206" customFormat="1" ht="15.75" customHeight="1" x14ac:dyDescent="0.25"/>
    <row r="527" s="206" customFormat="1" ht="15.75" customHeight="1" x14ac:dyDescent="0.25"/>
    <row r="528" s="206" customFormat="1" ht="15.75" customHeight="1" x14ac:dyDescent="0.25"/>
    <row r="529" s="206" customFormat="1" ht="15.75" customHeight="1" x14ac:dyDescent="0.25"/>
    <row r="530" s="206" customFormat="1" ht="15.75" customHeight="1" x14ac:dyDescent="0.25"/>
    <row r="531" s="206" customFormat="1" ht="15.75" customHeight="1" x14ac:dyDescent="0.25"/>
    <row r="532" s="206" customFormat="1" ht="15.75" customHeight="1" x14ac:dyDescent="0.25"/>
    <row r="533" s="206" customFormat="1" ht="15.75" customHeight="1" x14ac:dyDescent="0.25"/>
    <row r="534" s="206" customFormat="1" ht="15.75" customHeight="1" x14ac:dyDescent="0.25"/>
    <row r="535" s="206" customFormat="1" ht="15.75" customHeight="1" x14ac:dyDescent="0.25"/>
    <row r="536" s="206" customFormat="1" ht="15.75" customHeight="1" x14ac:dyDescent="0.25"/>
    <row r="537" s="206" customFormat="1" ht="15.75" customHeight="1" x14ac:dyDescent="0.25"/>
    <row r="538" s="206" customFormat="1" ht="15.75" customHeight="1" x14ac:dyDescent="0.25"/>
    <row r="539" s="206" customFormat="1" ht="15.75" customHeight="1" x14ac:dyDescent="0.25"/>
    <row r="540" s="206" customFormat="1" ht="15.75" customHeight="1" x14ac:dyDescent="0.25"/>
    <row r="541" s="206" customFormat="1" ht="15.75" customHeight="1" x14ac:dyDescent="0.25"/>
    <row r="542" s="206" customFormat="1" ht="15.75" customHeight="1" x14ac:dyDescent="0.25"/>
    <row r="543" s="206" customFormat="1" ht="15.75" customHeight="1" x14ac:dyDescent="0.25"/>
    <row r="544" s="206" customFormat="1" ht="15.75" customHeight="1" x14ac:dyDescent="0.25"/>
    <row r="545" s="206" customFormat="1" ht="15.75" customHeight="1" x14ac:dyDescent="0.25"/>
    <row r="546" s="206" customFormat="1" ht="15.75" customHeight="1" x14ac:dyDescent="0.25"/>
    <row r="547" s="206" customFormat="1" ht="15.75" customHeight="1" x14ac:dyDescent="0.25"/>
    <row r="548" s="206" customFormat="1" ht="15.75" customHeight="1" x14ac:dyDescent="0.25"/>
    <row r="549" s="206" customFormat="1" ht="15.75" customHeight="1" x14ac:dyDescent="0.25"/>
    <row r="550" s="206" customFormat="1" ht="15.75" customHeight="1" x14ac:dyDescent="0.25"/>
    <row r="551" s="206" customFormat="1" ht="15.75" customHeight="1" x14ac:dyDescent="0.25"/>
    <row r="552" s="206" customFormat="1" ht="15.75" customHeight="1" x14ac:dyDescent="0.25"/>
    <row r="553" s="206" customFormat="1" ht="15.75" customHeight="1" x14ac:dyDescent="0.25"/>
    <row r="554" s="206" customFormat="1" ht="15.75" customHeight="1" x14ac:dyDescent="0.25"/>
    <row r="555" s="206" customFormat="1" ht="15.75" customHeight="1" x14ac:dyDescent="0.25"/>
    <row r="556" s="206" customFormat="1" ht="15.75" customHeight="1" x14ac:dyDescent="0.25"/>
    <row r="557" s="206" customFormat="1" ht="15.75" customHeight="1" x14ac:dyDescent="0.25"/>
    <row r="558" s="206" customFormat="1" ht="15.75" customHeight="1" x14ac:dyDescent="0.25"/>
    <row r="559" s="206" customFormat="1" ht="15.75" customHeight="1" x14ac:dyDescent="0.25"/>
    <row r="560" s="206" customFormat="1" ht="15.75" customHeight="1" x14ac:dyDescent="0.25"/>
    <row r="561" s="206" customFormat="1" ht="15.75" customHeight="1" x14ac:dyDescent="0.25"/>
    <row r="562" s="206" customFormat="1" ht="15.75" customHeight="1" x14ac:dyDescent="0.25"/>
    <row r="563" s="206" customFormat="1" ht="15.75" customHeight="1" x14ac:dyDescent="0.25"/>
    <row r="564" s="206" customFormat="1" ht="15.75" customHeight="1" x14ac:dyDescent="0.25"/>
    <row r="565" s="206" customFormat="1" ht="15.75" customHeight="1" x14ac:dyDescent="0.25"/>
    <row r="566" s="206" customFormat="1" ht="15.75" customHeight="1" x14ac:dyDescent="0.25"/>
    <row r="567" s="206" customFormat="1" ht="15.75" customHeight="1" x14ac:dyDescent="0.25"/>
    <row r="568" s="206" customFormat="1" ht="15.75" customHeight="1" x14ac:dyDescent="0.25"/>
    <row r="569" s="206" customFormat="1" ht="15.75" customHeight="1" x14ac:dyDescent="0.25"/>
    <row r="570" s="206" customFormat="1" ht="15.75" customHeight="1" x14ac:dyDescent="0.25"/>
    <row r="571" s="206" customFormat="1" ht="15.75" customHeight="1" x14ac:dyDescent="0.25"/>
    <row r="572" s="206" customFormat="1" ht="15.75" customHeight="1" x14ac:dyDescent="0.25"/>
    <row r="573" s="206" customFormat="1" ht="15.75" customHeight="1" x14ac:dyDescent="0.25"/>
    <row r="574" s="206" customFormat="1" ht="15.75" customHeight="1" x14ac:dyDescent="0.25"/>
    <row r="575" s="206" customFormat="1" ht="15.75" customHeight="1" x14ac:dyDescent="0.25"/>
    <row r="576" s="206" customFormat="1" ht="15.75" customHeight="1" x14ac:dyDescent="0.25"/>
    <row r="577" s="206" customFormat="1" ht="15.75" customHeight="1" x14ac:dyDescent="0.25"/>
    <row r="578" s="206" customFormat="1" ht="15.75" customHeight="1" x14ac:dyDescent="0.25"/>
    <row r="579" s="206" customFormat="1" ht="15.75" customHeight="1" x14ac:dyDescent="0.25"/>
    <row r="580" s="206" customFormat="1" ht="15.75" customHeight="1" x14ac:dyDescent="0.25"/>
    <row r="581" s="206" customFormat="1" ht="15.75" customHeight="1" x14ac:dyDescent="0.25"/>
    <row r="582" s="206" customFormat="1" ht="15.75" customHeight="1" x14ac:dyDescent="0.25"/>
    <row r="583" s="206" customFormat="1" ht="15.75" customHeight="1" x14ac:dyDescent="0.25"/>
    <row r="584" s="206" customFormat="1" ht="15.75" customHeight="1" x14ac:dyDescent="0.25"/>
    <row r="585" s="206" customFormat="1" ht="15.75" customHeight="1" x14ac:dyDescent="0.25"/>
    <row r="586" s="206" customFormat="1" ht="15.75" customHeight="1" x14ac:dyDescent="0.25"/>
    <row r="587" s="206" customFormat="1" ht="15.75" customHeight="1" x14ac:dyDescent="0.25"/>
    <row r="588" s="206" customFormat="1" ht="15.75" customHeight="1" x14ac:dyDescent="0.25"/>
    <row r="589" s="206" customFormat="1" ht="15.75" customHeight="1" x14ac:dyDescent="0.25"/>
    <row r="590" s="206" customFormat="1" ht="15.75" customHeight="1" x14ac:dyDescent="0.25"/>
    <row r="591" s="206" customFormat="1" ht="15.75" customHeight="1" x14ac:dyDescent="0.25"/>
    <row r="592" s="206" customFormat="1" ht="15.75" customHeight="1" x14ac:dyDescent="0.25"/>
    <row r="593" s="206" customFormat="1" ht="15.75" customHeight="1" x14ac:dyDescent="0.25"/>
    <row r="594" s="206" customFormat="1" ht="15.75" customHeight="1" x14ac:dyDescent="0.25"/>
    <row r="595" s="206" customFormat="1" ht="15.75" customHeight="1" x14ac:dyDescent="0.25"/>
    <row r="596" s="206" customFormat="1" ht="15.75" customHeight="1" x14ac:dyDescent="0.25"/>
    <row r="597" s="206" customFormat="1" ht="15.75" customHeight="1" x14ac:dyDescent="0.25"/>
    <row r="598" s="206" customFormat="1" ht="15.75" customHeight="1" x14ac:dyDescent="0.25"/>
    <row r="599" s="206" customFormat="1" ht="15.75" customHeight="1" x14ac:dyDescent="0.25"/>
    <row r="600" s="206" customFormat="1" ht="15.75" customHeight="1" x14ac:dyDescent="0.25"/>
    <row r="601" s="206" customFormat="1" ht="15.75" customHeight="1" x14ac:dyDescent="0.25"/>
    <row r="602" s="206" customFormat="1" ht="15.75" customHeight="1" x14ac:dyDescent="0.25"/>
    <row r="603" s="206" customFormat="1" ht="15.75" customHeight="1" x14ac:dyDescent="0.25"/>
    <row r="604" s="206" customFormat="1" ht="15.75" customHeight="1" x14ac:dyDescent="0.25"/>
    <row r="605" s="206" customFormat="1" ht="15.75" customHeight="1" x14ac:dyDescent="0.25"/>
    <row r="606" s="206" customFormat="1" ht="15.75" customHeight="1" x14ac:dyDescent="0.25"/>
    <row r="607" s="206" customFormat="1" ht="15.75" customHeight="1" x14ac:dyDescent="0.25"/>
    <row r="608" s="206" customFormat="1" ht="15.75" customHeight="1" x14ac:dyDescent="0.25"/>
    <row r="609" s="206" customFormat="1" ht="15.75" customHeight="1" x14ac:dyDescent="0.25"/>
    <row r="610" s="206" customFormat="1" ht="15.75" customHeight="1" x14ac:dyDescent="0.25"/>
    <row r="611" s="206" customFormat="1" ht="15.75" customHeight="1" x14ac:dyDescent="0.25"/>
    <row r="612" s="206" customFormat="1" ht="15.75" customHeight="1" x14ac:dyDescent="0.25"/>
    <row r="613" s="206" customFormat="1" ht="15.75" customHeight="1" x14ac:dyDescent="0.25"/>
    <row r="614" s="206" customFormat="1" ht="15.75" customHeight="1" x14ac:dyDescent="0.25"/>
    <row r="615" s="206" customFormat="1" ht="15.75" customHeight="1" x14ac:dyDescent="0.25"/>
    <row r="616" s="206" customFormat="1" ht="15.75" customHeight="1" x14ac:dyDescent="0.25"/>
    <row r="617" s="206" customFormat="1" ht="15.75" customHeight="1" x14ac:dyDescent="0.25"/>
    <row r="618" s="206" customFormat="1" ht="15.75" customHeight="1" x14ac:dyDescent="0.25"/>
    <row r="619" s="206" customFormat="1" ht="15.75" customHeight="1" x14ac:dyDescent="0.25"/>
    <row r="620" s="206" customFormat="1" ht="15.75" customHeight="1" x14ac:dyDescent="0.25"/>
    <row r="621" s="206" customFormat="1" ht="15.75" customHeight="1" x14ac:dyDescent="0.25"/>
    <row r="622" s="206" customFormat="1" ht="15.75" customHeight="1" x14ac:dyDescent="0.25"/>
    <row r="623" s="206" customFormat="1" ht="15.75" customHeight="1" x14ac:dyDescent="0.25"/>
    <row r="624" s="206" customFormat="1" ht="15.75" customHeight="1" x14ac:dyDescent="0.25"/>
    <row r="625" s="206" customFormat="1" ht="15.75" customHeight="1" x14ac:dyDescent="0.25"/>
    <row r="626" s="206" customFormat="1" ht="15.75" customHeight="1" x14ac:dyDescent="0.25"/>
    <row r="627" s="206" customFormat="1" ht="15.75" customHeight="1" x14ac:dyDescent="0.25"/>
    <row r="628" s="206" customFormat="1" ht="15.75" customHeight="1" x14ac:dyDescent="0.25"/>
    <row r="629" s="206" customFormat="1" ht="15.75" customHeight="1" x14ac:dyDescent="0.25"/>
    <row r="630" s="206" customFormat="1" ht="15.75" customHeight="1" x14ac:dyDescent="0.25"/>
    <row r="631" s="206" customFormat="1" ht="15.75" customHeight="1" x14ac:dyDescent="0.25"/>
    <row r="632" s="206" customFormat="1" ht="15.75" customHeight="1" x14ac:dyDescent="0.25"/>
    <row r="633" s="206" customFormat="1" ht="15.75" customHeight="1" x14ac:dyDescent="0.25"/>
    <row r="634" s="206" customFormat="1" ht="15.75" customHeight="1" x14ac:dyDescent="0.25"/>
    <row r="635" s="206" customFormat="1" ht="15.75" customHeight="1" x14ac:dyDescent="0.25"/>
    <row r="636" s="206" customFormat="1" ht="15.75" customHeight="1" x14ac:dyDescent="0.25"/>
    <row r="637" s="206" customFormat="1" ht="15.75" customHeight="1" x14ac:dyDescent="0.25"/>
    <row r="638" s="206" customFormat="1" ht="15.75" customHeight="1" x14ac:dyDescent="0.25"/>
    <row r="639" s="206" customFormat="1" ht="15.75" customHeight="1" x14ac:dyDescent="0.25"/>
    <row r="640" s="206" customFormat="1" ht="15.75" customHeight="1" x14ac:dyDescent="0.25"/>
    <row r="641" s="206" customFormat="1" ht="15.75" customHeight="1" x14ac:dyDescent="0.25"/>
    <row r="642" s="206" customFormat="1" ht="15.75" customHeight="1" x14ac:dyDescent="0.25"/>
    <row r="643" s="206" customFormat="1" ht="15.75" customHeight="1" x14ac:dyDescent="0.25"/>
    <row r="644" s="206" customFormat="1" ht="15.75" customHeight="1" x14ac:dyDescent="0.25"/>
    <row r="645" s="206" customFormat="1" ht="15.75" customHeight="1" x14ac:dyDescent="0.25"/>
    <row r="646" s="206" customFormat="1" ht="15.75" customHeight="1" x14ac:dyDescent="0.25"/>
    <row r="647" s="206" customFormat="1" ht="15.75" customHeight="1" x14ac:dyDescent="0.25"/>
    <row r="648" s="206" customFormat="1" ht="15.75" customHeight="1" x14ac:dyDescent="0.25"/>
    <row r="649" s="206" customFormat="1" ht="15.75" customHeight="1" x14ac:dyDescent="0.25"/>
    <row r="650" s="206" customFormat="1" ht="15.75" customHeight="1" x14ac:dyDescent="0.25"/>
    <row r="651" s="206" customFormat="1" ht="15.75" customHeight="1" x14ac:dyDescent="0.25"/>
    <row r="652" s="206" customFormat="1" ht="15.75" customHeight="1" x14ac:dyDescent="0.25"/>
    <row r="653" s="206" customFormat="1" ht="15.75" customHeight="1" x14ac:dyDescent="0.25"/>
    <row r="654" s="206" customFormat="1" ht="15.75" customHeight="1" x14ac:dyDescent="0.25"/>
    <row r="655" s="206" customFormat="1" ht="15.75" customHeight="1" x14ac:dyDescent="0.25"/>
    <row r="656" s="206" customFormat="1" ht="15.75" customHeight="1" x14ac:dyDescent="0.25"/>
    <row r="657" s="206" customFormat="1" ht="15.75" customHeight="1" x14ac:dyDescent="0.25"/>
    <row r="658" s="206" customFormat="1" ht="15.75" customHeight="1" x14ac:dyDescent="0.25"/>
    <row r="659" s="206" customFormat="1" ht="15.75" customHeight="1" x14ac:dyDescent="0.25"/>
    <row r="660" s="206" customFormat="1" ht="15.75" customHeight="1" x14ac:dyDescent="0.25"/>
    <row r="661" s="206" customFormat="1" ht="15.75" customHeight="1" x14ac:dyDescent="0.25"/>
    <row r="662" s="206" customFormat="1" ht="15.75" customHeight="1" x14ac:dyDescent="0.25"/>
    <row r="663" s="206" customFormat="1" ht="15.75" customHeight="1" x14ac:dyDescent="0.25"/>
    <row r="664" s="206" customFormat="1" ht="15.75" customHeight="1" x14ac:dyDescent="0.25"/>
    <row r="665" s="206" customFormat="1" ht="15.75" customHeight="1" x14ac:dyDescent="0.25"/>
    <row r="666" s="206" customFormat="1" ht="15.75" customHeight="1" x14ac:dyDescent="0.25"/>
    <row r="667" s="206" customFormat="1" ht="15.75" customHeight="1" x14ac:dyDescent="0.25"/>
    <row r="668" s="206" customFormat="1" ht="15.75" customHeight="1" x14ac:dyDescent="0.25"/>
    <row r="669" s="206" customFormat="1" ht="15.75" customHeight="1" x14ac:dyDescent="0.25"/>
    <row r="670" s="206" customFormat="1" ht="15.75" customHeight="1" x14ac:dyDescent="0.25"/>
    <row r="671" s="206" customFormat="1" ht="15.75" customHeight="1" x14ac:dyDescent="0.25"/>
    <row r="672" s="206" customFormat="1" ht="15.75" customHeight="1" x14ac:dyDescent="0.25"/>
    <row r="673" s="206" customFormat="1" ht="15.75" customHeight="1" x14ac:dyDescent="0.25"/>
    <row r="674" s="206" customFormat="1" ht="15.75" customHeight="1" x14ac:dyDescent="0.25"/>
    <row r="675" s="206" customFormat="1" ht="15.75" customHeight="1" x14ac:dyDescent="0.25"/>
    <row r="676" s="206" customFormat="1" ht="15.75" customHeight="1" x14ac:dyDescent="0.25"/>
    <row r="677" s="206" customFormat="1" ht="15.75" customHeight="1" x14ac:dyDescent="0.25"/>
    <row r="678" s="206" customFormat="1" ht="15.75" customHeight="1" x14ac:dyDescent="0.25"/>
    <row r="679" s="206" customFormat="1" ht="15.75" customHeight="1" x14ac:dyDescent="0.25"/>
    <row r="680" s="206" customFormat="1" ht="15.75" customHeight="1" x14ac:dyDescent="0.25"/>
    <row r="681" s="206" customFormat="1" ht="15.75" customHeight="1" x14ac:dyDescent="0.25"/>
    <row r="682" s="206" customFormat="1" ht="15.75" customHeight="1" x14ac:dyDescent="0.25"/>
    <row r="683" s="206" customFormat="1" ht="15.75" customHeight="1" x14ac:dyDescent="0.25"/>
    <row r="684" s="206" customFormat="1" ht="15.75" customHeight="1" x14ac:dyDescent="0.25"/>
    <row r="685" s="206" customFormat="1" ht="15.75" customHeight="1" x14ac:dyDescent="0.25"/>
    <row r="686" s="206" customFormat="1" ht="15.75" customHeight="1" x14ac:dyDescent="0.25"/>
    <row r="687" s="206" customFormat="1" ht="15.75" customHeight="1" x14ac:dyDescent="0.25"/>
    <row r="688" s="206" customFormat="1" ht="15.75" customHeight="1" x14ac:dyDescent="0.25"/>
    <row r="689" s="206" customFormat="1" ht="15.75" customHeight="1" x14ac:dyDescent="0.25"/>
    <row r="690" s="206" customFormat="1" ht="15.75" customHeight="1" x14ac:dyDescent="0.25"/>
    <row r="691" s="206" customFormat="1" ht="15.75" customHeight="1" x14ac:dyDescent="0.25"/>
    <row r="692" s="206" customFormat="1" ht="15.75" customHeight="1" x14ac:dyDescent="0.25"/>
    <row r="693" s="206" customFormat="1" ht="15.75" customHeight="1" x14ac:dyDescent="0.25"/>
    <row r="694" s="206" customFormat="1" ht="15.75" customHeight="1" x14ac:dyDescent="0.25"/>
    <row r="695" s="206" customFormat="1" ht="15.75" customHeight="1" x14ac:dyDescent="0.25"/>
    <row r="696" s="206" customFormat="1" ht="15.75" customHeight="1" x14ac:dyDescent="0.25"/>
    <row r="697" s="206" customFormat="1" ht="15.75" customHeight="1" x14ac:dyDescent="0.25"/>
    <row r="698" s="206" customFormat="1" ht="15.75" customHeight="1" x14ac:dyDescent="0.25"/>
    <row r="699" s="206" customFormat="1" ht="15.75" customHeight="1" x14ac:dyDescent="0.25"/>
    <row r="700" s="206" customFormat="1" ht="15.75" customHeight="1" x14ac:dyDescent="0.25"/>
    <row r="701" s="206" customFormat="1" ht="15.75" customHeight="1" x14ac:dyDescent="0.25"/>
    <row r="702" s="206" customFormat="1" ht="15.75" customHeight="1" x14ac:dyDescent="0.25"/>
    <row r="703" s="206" customFormat="1" ht="15.75" customHeight="1" x14ac:dyDescent="0.25"/>
    <row r="704" s="206" customFormat="1" ht="15.75" customHeight="1" x14ac:dyDescent="0.25"/>
    <row r="705" s="206" customFormat="1" ht="15.75" customHeight="1" x14ac:dyDescent="0.25"/>
    <row r="706" s="206" customFormat="1" ht="15.75" customHeight="1" x14ac:dyDescent="0.25"/>
    <row r="707" s="206" customFormat="1" ht="15.75" customHeight="1" x14ac:dyDescent="0.25"/>
    <row r="708" s="206" customFormat="1" ht="15.75" customHeight="1" x14ac:dyDescent="0.25"/>
    <row r="709" s="206" customFormat="1" ht="15.75" customHeight="1" x14ac:dyDescent="0.25"/>
    <row r="710" s="206" customFormat="1" ht="15.75" customHeight="1" x14ac:dyDescent="0.25"/>
    <row r="711" s="206" customFormat="1" ht="15.75" customHeight="1" x14ac:dyDescent="0.25"/>
    <row r="712" s="206" customFormat="1" ht="15.75" customHeight="1" x14ac:dyDescent="0.25"/>
    <row r="713" s="206" customFormat="1" ht="15.75" customHeight="1" x14ac:dyDescent="0.25"/>
    <row r="714" s="206" customFormat="1" ht="15.75" customHeight="1" x14ac:dyDescent="0.25"/>
    <row r="715" s="206" customFormat="1" ht="15.75" customHeight="1" x14ac:dyDescent="0.25"/>
    <row r="716" s="206" customFormat="1" ht="15.75" customHeight="1" x14ac:dyDescent="0.25"/>
    <row r="717" s="206" customFormat="1" ht="15.75" customHeight="1" x14ac:dyDescent="0.25"/>
    <row r="718" s="206" customFormat="1" ht="15.75" customHeight="1" x14ac:dyDescent="0.25"/>
    <row r="719" s="206" customFormat="1" ht="15.75" customHeight="1" x14ac:dyDescent="0.25"/>
    <row r="720" s="206" customFormat="1" ht="15.75" customHeight="1" x14ac:dyDescent="0.25"/>
    <row r="721" s="206" customFormat="1" ht="15.75" customHeight="1" x14ac:dyDescent="0.25"/>
    <row r="722" s="206" customFormat="1" ht="15.75" customHeight="1" x14ac:dyDescent="0.25"/>
    <row r="723" s="206" customFormat="1" ht="15.75" customHeight="1" x14ac:dyDescent="0.25"/>
    <row r="724" s="206" customFormat="1" ht="15.75" customHeight="1" x14ac:dyDescent="0.25"/>
    <row r="725" s="206" customFormat="1" ht="15.75" customHeight="1" x14ac:dyDescent="0.25"/>
    <row r="726" s="206" customFormat="1" ht="15.75" customHeight="1" x14ac:dyDescent="0.25"/>
    <row r="727" s="206" customFormat="1" ht="15.75" customHeight="1" x14ac:dyDescent="0.25"/>
    <row r="728" s="206" customFormat="1" ht="15.75" customHeight="1" x14ac:dyDescent="0.25"/>
    <row r="729" s="206" customFormat="1" ht="15.75" customHeight="1" x14ac:dyDescent="0.25"/>
    <row r="730" s="206" customFormat="1" ht="15.75" customHeight="1" x14ac:dyDescent="0.25"/>
    <row r="731" s="206" customFormat="1" ht="15.75" customHeight="1" x14ac:dyDescent="0.25"/>
    <row r="732" s="206" customFormat="1" ht="15.75" customHeight="1" x14ac:dyDescent="0.25"/>
    <row r="733" s="206" customFormat="1" ht="15.75" customHeight="1" x14ac:dyDescent="0.25"/>
    <row r="734" s="206" customFormat="1" ht="15.75" customHeight="1" x14ac:dyDescent="0.25"/>
    <row r="735" s="206" customFormat="1" ht="15.75" customHeight="1" x14ac:dyDescent="0.25"/>
    <row r="736" s="206" customFormat="1" ht="15.75" customHeight="1" x14ac:dyDescent="0.25"/>
    <row r="737" s="206" customFormat="1" ht="15.75" customHeight="1" x14ac:dyDescent="0.25"/>
    <row r="738" s="206" customFormat="1" ht="15.75" customHeight="1" x14ac:dyDescent="0.25"/>
    <row r="739" s="206" customFormat="1" ht="15.75" customHeight="1" x14ac:dyDescent="0.25"/>
    <row r="740" s="206" customFormat="1" ht="15.75" customHeight="1" x14ac:dyDescent="0.25"/>
    <row r="741" s="206" customFormat="1" ht="15.75" customHeight="1" x14ac:dyDescent="0.25"/>
    <row r="742" s="206" customFormat="1" ht="15.75" customHeight="1" x14ac:dyDescent="0.25"/>
    <row r="743" s="206" customFormat="1" ht="15.75" customHeight="1" x14ac:dyDescent="0.25"/>
    <row r="744" s="206" customFormat="1" ht="15.75" customHeight="1" x14ac:dyDescent="0.25"/>
    <row r="745" s="206" customFormat="1" ht="15.75" customHeight="1" x14ac:dyDescent="0.25"/>
    <row r="746" s="206" customFormat="1" ht="15.75" customHeight="1" x14ac:dyDescent="0.25"/>
    <row r="747" s="206" customFormat="1" ht="15.75" customHeight="1" x14ac:dyDescent="0.25"/>
    <row r="748" s="206" customFormat="1" ht="15.75" customHeight="1" x14ac:dyDescent="0.25"/>
    <row r="749" s="206" customFormat="1" ht="15.75" customHeight="1" x14ac:dyDescent="0.25"/>
    <row r="750" s="206" customFormat="1" ht="15.75" customHeight="1" x14ac:dyDescent="0.25"/>
    <row r="751" s="206" customFormat="1" ht="15.75" customHeight="1" x14ac:dyDescent="0.25"/>
    <row r="752" s="206" customFormat="1" ht="15.75" customHeight="1" x14ac:dyDescent="0.25"/>
    <row r="753" s="206" customFormat="1" ht="15.75" customHeight="1" x14ac:dyDescent="0.25"/>
    <row r="754" s="206" customFormat="1" ht="15.75" customHeight="1" x14ac:dyDescent="0.25"/>
    <row r="755" s="206" customFormat="1" ht="15.75" customHeight="1" x14ac:dyDescent="0.25"/>
    <row r="756" s="206" customFormat="1" ht="15.75" customHeight="1" x14ac:dyDescent="0.25"/>
    <row r="757" s="206" customFormat="1" ht="15.75" customHeight="1" x14ac:dyDescent="0.25"/>
    <row r="758" s="206" customFormat="1" ht="15.75" customHeight="1" x14ac:dyDescent="0.25"/>
    <row r="759" s="206" customFormat="1" ht="15.75" customHeight="1" x14ac:dyDescent="0.25"/>
    <row r="760" s="206" customFormat="1" ht="15.75" customHeight="1" x14ac:dyDescent="0.25"/>
    <row r="761" s="206" customFormat="1" ht="15.75" customHeight="1" x14ac:dyDescent="0.25"/>
    <row r="762" s="206" customFormat="1" ht="15.75" customHeight="1" x14ac:dyDescent="0.25"/>
    <row r="763" s="206" customFormat="1" ht="15.75" customHeight="1" x14ac:dyDescent="0.25"/>
    <row r="764" s="206" customFormat="1" ht="15.75" customHeight="1" x14ac:dyDescent="0.25"/>
    <row r="765" s="206" customFormat="1" ht="15.75" customHeight="1" x14ac:dyDescent="0.25"/>
    <row r="766" s="206" customFormat="1" ht="15.75" customHeight="1" x14ac:dyDescent="0.25"/>
    <row r="767" s="206" customFormat="1" ht="15.75" customHeight="1" x14ac:dyDescent="0.25"/>
    <row r="768" s="206" customFormat="1" ht="15.75" customHeight="1" x14ac:dyDescent="0.25"/>
    <row r="769" s="206" customFormat="1" ht="15.75" customHeight="1" x14ac:dyDescent="0.25"/>
    <row r="770" s="206" customFormat="1" ht="15.75" customHeight="1" x14ac:dyDescent="0.25"/>
    <row r="771" s="206" customFormat="1" ht="15.75" customHeight="1" x14ac:dyDescent="0.25"/>
    <row r="772" s="206" customFormat="1" ht="15.75" customHeight="1" x14ac:dyDescent="0.25"/>
    <row r="773" s="206" customFormat="1" ht="15.75" customHeight="1" x14ac:dyDescent="0.25"/>
    <row r="774" s="206" customFormat="1" ht="15.75" customHeight="1" x14ac:dyDescent="0.25"/>
    <row r="775" s="206" customFormat="1" ht="15.75" customHeight="1" x14ac:dyDescent="0.25"/>
    <row r="776" s="206" customFormat="1" ht="15.75" customHeight="1" x14ac:dyDescent="0.25"/>
    <row r="777" s="206" customFormat="1" ht="15.75" customHeight="1" x14ac:dyDescent="0.25"/>
    <row r="778" s="206" customFormat="1" ht="15.75" customHeight="1" x14ac:dyDescent="0.25"/>
    <row r="779" s="206" customFormat="1" ht="15.75" customHeight="1" x14ac:dyDescent="0.25"/>
    <row r="780" s="206" customFormat="1" ht="15.75" customHeight="1" x14ac:dyDescent="0.25"/>
    <row r="781" s="206" customFormat="1" ht="15.75" customHeight="1" x14ac:dyDescent="0.25"/>
    <row r="782" s="206" customFormat="1" ht="15.75" customHeight="1" x14ac:dyDescent="0.25"/>
    <row r="783" s="206" customFormat="1" ht="15.75" customHeight="1" x14ac:dyDescent="0.25"/>
    <row r="784" s="206" customFormat="1" ht="15.75" customHeight="1" x14ac:dyDescent="0.25"/>
    <row r="785" s="206" customFormat="1" ht="15.75" customHeight="1" x14ac:dyDescent="0.25"/>
    <row r="786" s="206" customFormat="1" ht="15.75" customHeight="1" x14ac:dyDescent="0.25"/>
    <row r="787" s="206" customFormat="1" ht="15.75" customHeight="1" x14ac:dyDescent="0.25"/>
    <row r="788" s="206" customFormat="1" ht="15.75" customHeight="1" x14ac:dyDescent="0.25"/>
    <row r="789" s="206" customFormat="1" ht="15.75" customHeight="1" x14ac:dyDescent="0.25"/>
    <row r="790" s="206" customFormat="1" ht="15.75" customHeight="1" x14ac:dyDescent="0.25"/>
    <row r="791" s="206" customFormat="1" ht="15.75" customHeight="1" x14ac:dyDescent="0.25"/>
    <row r="792" s="206" customFormat="1" ht="15.75" customHeight="1" x14ac:dyDescent="0.25"/>
    <row r="793" s="206" customFormat="1" ht="15.75" customHeight="1" x14ac:dyDescent="0.25"/>
    <row r="794" s="206" customFormat="1" ht="15.75" customHeight="1" x14ac:dyDescent="0.25"/>
    <row r="795" s="206" customFormat="1" ht="15.75" customHeight="1" x14ac:dyDescent="0.25"/>
    <row r="796" s="206" customFormat="1" ht="15.75" customHeight="1" x14ac:dyDescent="0.25"/>
    <row r="797" s="206" customFormat="1" ht="15.75" customHeight="1" x14ac:dyDescent="0.25"/>
    <row r="798" s="206" customFormat="1" ht="15.75" customHeight="1" x14ac:dyDescent="0.25"/>
    <row r="799" s="206" customFormat="1" ht="15.75" customHeight="1" x14ac:dyDescent="0.25"/>
    <row r="800" s="206" customFormat="1" ht="15.75" customHeight="1" x14ac:dyDescent="0.25"/>
    <row r="801" s="206" customFormat="1" ht="15.75" customHeight="1" x14ac:dyDescent="0.25"/>
    <row r="802" s="206" customFormat="1" ht="15.75" customHeight="1" x14ac:dyDescent="0.25"/>
    <row r="803" s="206" customFormat="1" ht="15.75" customHeight="1" x14ac:dyDescent="0.25"/>
    <row r="804" s="206" customFormat="1" ht="15.75" customHeight="1" x14ac:dyDescent="0.25"/>
    <row r="805" s="206" customFormat="1" ht="15.75" customHeight="1" x14ac:dyDescent="0.25"/>
    <row r="806" s="206" customFormat="1" ht="15.75" customHeight="1" x14ac:dyDescent="0.25"/>
    <row r="807" s="206" customFormat="1" ht="15.75" customHeight="1" x14ac:dyDescent="0.25"/>
    <row r="808" s="206" customFormat="1" ht="15.75" customHeight="1" x14ac:dyDescent="0.25"/>
    <row r="809" s="206" customFormat="1" ht="15.75" customHeight="1" x14ac:dyDescent="0.25"/>
    <row r="810" s="206" customFormat="1" ht="15.75" customHeight="1" x14ac:dyDescent="0.25"/>
    <row r="811" s="206" customFormat="1" ht="15.75" customHeight="1" x14ac:dyDescent="0.25"/>
    <row r="812" s="206" customFormat="1" ht="15.75" customHeight="1" x14ac:dyDescent="0.25"/>
    <row r="813" s="206" customFormat="1" ht="15.75" customHeight="1" x14ac:dyDescent="0.25"/>
    <row r="814" s="206" customFormat="1" ht="15.75" customHeight="1" x14ac:dyDescent="0.25"/>
    <row r="815" s="206" customFormat="1" ht="15.75" customHeight="1" x14ac:dyDescent="0.25"/>
    <row r="816" s="206" customFormat="1" ht="15.75" customHeight="1" x14ac:dyDescent="0.25"/>
    <row r="817" s="206" customFormat="1" ht="15.75" customHeight="1" x14ac:dyDescent="0.25"/>
    <row r="818" s="206" customFormat="1" ht="15.75" customHeight="1" x14ac:dyDescent="0.25"/>
    <row r="819" s="206" customFormat="1" ht="15.75" customHeight="1" x14ac:dyDescent="0.25"/>
    <row r="820" s="206" customFormat="1" ht="15.75" customHeight="1" x14ac:dyDescent="0.25"/>
    <row r="821" s="206" customFormat="1" ht="15.75" customHeight="1" x14ac:dyDescent="0.25"/>
    <row r="822" s="206" customFormat="1" ht="15.75" customHeight="1" x14ac:dyDescent="0.25"/>
    <row r="823" s="206" customFormat="1" ht="15.75" customHeight="1" x14ac:dyDescent="0.25"/>
    <row r="824" s="206" customFormat="1" ht="15.75" customHeight="1" x14ac:dyDescent="0.25"/>
    <row r="825" s="206" customFormat="1" ht="15.75" customHeight="1" x14ac:dyDescent="0.25"/>
    <row r="826" s="206" customFormat="1" ht="15.75" customHeight="1" x14ac:dyDescent="0.25"/>
    <row r="827" s="206" customFormat="1" ht="15.75" customHeight="1" x14ac:dyDescent="0.25"/>
    <row r="828" s="206" customFormat="1" ht="15.75" customHeight="1" x14ac:dyDescent="0.25"/>
    <row r="829" s="206" customFormat="1" ht="15.75" customHeight="1" x14ac:dyDescent="0.25"/>
    <row r="830" s="206" customFormat="1" ht="15.75" customHeight="1" x14ac:dyDescent="0.25"/>
    <row r="831" s="206" customFormat="1" ht="15.75" customHeight="1" x14ac:dyDescent="0.25"/>
    <row r="832" s="206" customFormat="1" ht="15.75" customHeight="1" x14ac:dyDescent="0.25"/>
    <row r="833" s="206" customFormat="1" ht="15.75" customHeight="1" x14ac:dyDescent="0.25"/>
    <row r="834" s="206" customFormat="1" ht="15.75" customHeight="1" x14ac:dyDescent="0.25"/>
    <row r="835" s="206" customFormat="1" ht="15.75" customHeight="1" x14ac:dyDescent="0.25"/>
    <row r="836" s="206" customFormat="1" ht="15.75" customHeight="1" x14ac:dyDescent="0.25"/>
    <row r="837" s="206" customFormat="1" ht="15.75" customHeight="1" x14ac:dyDescent="0.25"/>
    <row r="838" s="206" customFormat="1" ht="15.75" customHeight="1" x14ac:dyDescent="0.25"/>
    <row r="839" s="206" customFormat="1" ht="15.75" customHeight="1" x14ac:dyDescent="0.25"/>
    <row r="840" s="206" customFormat="1" ht="15.75" customHeight="1" x14ac:dyDescent="0.25"/>
    <row r="841" s="206" customFormat="1" ht="15.75" customHeight="1" x14ac:dyDescent="0.25"/>
    <row r="842" s="206" customFormat="1" ht="15.75" customHeight="1" x14ac:dyDescent="0.25"/>
    <row r="843" s="206" customFormat="1" ht="15.75" customHeight="1" x14ac:dyDescent="0.25"/>
    <row r="844" s="206" customFormat="1" ht="15.75" customHeight="1" x14ac:dyDescent="0.25"/>
    <row r="845" s="206" customFormat="1" ht="15.75" customHeight="1" x14ac:dyDescent="0.25"/>
    <row r="846" s="206" customFormat="1" ht="15.75" customHeight="1" x14ac:dyDescent="0.25"/>
    <row r="847" s="206" customFormat="1" ht="15.75" customHeight="1" x14ac:dyDescent="0.25"/>
    <row r="848" s="206" customFormat="1" ht="15.75" customHeight="1" x14ac:dyDescent="0.25"/>
    <row r="849" s="206" customFormat="1" ht="15.75" customHeight="1" x14ac:dyDescent="0.25"/>
    <row r="850" s="206" customFormat="1" ht="15.75" customHeight="1" x14ac:dyDescent="0.25"/>
    <row r="851" s="206" customFormat="1" ht="15.75" customHeight="1" x14ac:dyDescent="0.25"/>
    <row r="852" s="206" customFormat="1" ht="15.75" customHeight="1" x14ac:dyDescent="0.25"/>
    <row r="853" s="206" customFormat="1" ht="15.75" customHeight="1" x14ac:dyDescent="0.25"/>
    <row r="854" s="206" customFormat="1" ht="15.75" customHeight="1" x14ac:dyDescent="0.25"/>
    <row r="855" s="206" customFormat="1" ht="15.75" customHeight="1" x14ac:dyDescent="0.25"/>
    <row r="856" s="206" customFormat="1" ht="15.75" customHeight="1" x14ac:dyDescent="0.25"/>
    <row r="857" s="206" customFormat="1" ht="15.75" customHeight="1" x14ac:dyDescent="0.25"/>
    <row r="858" s="206" customFormat="1" ht="15.75" customHeight="1" x14ac:dyDescent="0.25"/>
    <row r="859" s="206" customFormat="1" ht="15.75" customHeight="1" x14ac:dyDescent="0.25"/>
    <row r="860" s="206" customFormat="1" ht="15.75" customHeight="1" x14ac:dyDescent="0.25"/>
    <row r="861" s="206" customFormat="1" ht="15.75" customHeight="1" x14ac:dyDescent="0.25"/>
    <row r="862" s="206" customFormat="1" ht="15.75" customHeight="1" x14ac:dyDescent="0.25"/>
    <row r="863" s="206" customFormat="1" ht="15.75" customHeight="1" x14ac:dyDescent="0.25"/>
    <row r="864" s="206" customFormat="1" ht="15.75" customHeight="1" x14ac:dyDescent="0.25"/>
    <row r="865" s="206" customFormat="1" ht="15.75" customHeight="1" x14ac:dyDescent="0.25"/>
    <row r="866" s="206" customFormat="1" ht="15.75" customHeight="1" x14ac:dyDescent="0.25"/>
    <row r="867" s="206" customFormat="1" ht="15.75" customHeight="1" x14ac:dyDescent="0.25"/>
    <row r="868" s="206" customFormat="1" ht="15.75" customHeight="1" x14ac:dyDescent="0.25"/>
    <row r="869" s="206" customFormat="1" ht="15.75" customHeight="1" x14ac:dyDescent="0.25"/>
    <row r="870" s="206" customFormat="1" ht="15.75" customHeight="1" x14ac:dyDescent="0.25"/>
    <row r="871" s="206" customFormat="1" ht="15.75" customHeight="1" x14ac:dyDescent="0.25"/>
    <row r="872" s="206" customFormat="1" ht="15.75" customHeight="1" x14ac:dyDescent="0.25"/>
    <row r="873" s="206" customFormat="1" ht="15.75" customHeight="1" x14ac:dyDescent="0.25"/>
    <row r="874" s="206" customFormat="1" ht="15.75" customHeight="1" x14ac:dyDescent="0.25"/>
    <row r="875" s="206" customFormat="1" ht="15.75" customHeight="1" x14ac:dyDescent="0.25"/>
    <row r="876" s="206" customFormat="1" ht="15.75" customHeight="1" x14ac:dyDescent="0.25"/>
    <row r="877" s="206" customFormat="1" ht="15.75" customHeight="1" x14ac:dyDescent="0.25"/>
    <row r="878" s="206" customFormat="1" ht="15.75" customHeight="1" x14ac:dyDescent="0.25"/>
    <row r="879" s="206" customFormat="1" ht="15.75" customHeight="1" x14ac:dyDescent="0.25"/>
    <row r="880" s="206" customFormat="1" ht="15.75" customHeight="1" x14ac:dyDescent="0.25"/>
    <row r="881" s="206" customFormat="1" ht="15.75" customHeight="1" x14ac:dyDescent="0.25"/>
    <row r="882" s="206" customFormat="1" ht="15.75" customHeight="1" x14ac:dyDescent="0.25"/>
    <row r="883" s="206" customFormat="1" ht="15.75" customHeight="1" x14ac:dyDescent="0.25"/>
    <row r="884" s="206" customFormat="1" ht="15.75" customHeight="1" x14ac:dyDescent="0.25"/>
    <row r="885" s="206" customFormat="1" ht="15.75" customHeight="1" x14ac:dyDescent="0.25"/>
    <row r="886" s="206" customFormat="1" ht="15.75" customHeight="1" x14ac:dyDescent="0.25"/>
    <row r="887" s="206" customFormat="1" ht="15.75" customHeight="1" x14ac:dyDescent="0.25"/>
    <row r="888" s="206" customFormat="1" ht="15.75" customHeight="1" x14ac:dyDescent="0.25"/>
    <row r="889" s="206" customFormat="1" ht="15.75" customHeight="1" x14ac:dyDescent="0.25"/>
    <row r="890" s="206" customFormat="1" ht="15.75" customHeight="1" x14ac:dyDescent="0.25"/>
    <row r="891" s="206" customFormat="1" ht="15.75" customHeight="1" x14ac:dyDescent="0.25"/>
    <row r="892" s="206" customFormat="1" ht="15.75" customHeight="1" x14ac:dyDescent="0.25"/>
    <row r="893" s="206" customFormat="1" ht="15.75" customHeight="1" x14ac:dyDescent="0.25"/>
    <row r="894" s="206" customFormat="1" ht="15.75" customHeight="1" x14ac:dyDescent="0.25"/>
    <row r="895" s="206" customFormat="1" ht="15.75" customHeight="1" x14ac:dyDescent="0.25"/>
    <row r="896" s="206" customFormat="1" ht="15.75" customHeight="1" x14ac:dyDescent="0.25"/>
    <row r="897" s="206" customFormat="1" ht="15.75" customHeight="1" x14ac:dyDescent="0.25"/>
    <row r="898" s="206" customFormat="1" ht="15.75" customHeight="1" x14ac:dyDescent="0.25"/>
    <row r="899" s="206" customFormat="1" ht="15.75" customHeight="1" x14ac:dyDescent="0.25"/>
    <row r="900" s="206" customFormat="1" ht="15.75" customHeight="1" x14ac:dyDescent="0.25"/>
    <row r="901" s="206" customFormat="1" ht="15.75" customHeight="1" x14ac:dyDescent="0.25"/>
    <row r="902" s="206" customFormat="1" ht="15.75" customHeight="1" x14ac:dyDescent="0.25"/>
    <row r="903" s="206" customFormat="1" ht="15.75" customHeight="1" x14ac:dyDescent="0.25"/>
    <row r="904" s="206" customFormat="1" ht="15.75" customHeight="1" x14ac:dyDescent="0.25"/>
    <row r="905" s="206" customFormat="1" ht="15.75" customHeight="1" x14ac:dyDescent="0.25"/>
    <row r="906" s="206" customFormat="1" ht="15.75" customHeight="1" x14ac:dyDescent="0.25"/>
    <row r="907" s="206" customFormat="1" ht="15.75" customHeight="1" x14ac:dyDescent="0.25"/>
    <row r="908" s="206" customFormat="1" ht="15.75" customHeight="1" x14ac:dyDescent="0.25"/>
    <row r="909" s="206" customFormat="1" ht="15.75" customHeight="1" x14ac:dyDescent="0.25"/>
    <row r="910" s="206" customFormat="1" ht="15.75" customHeight="1" x14ac:dyDescent="0.25"/>
    <row r="911" s="206" customFormat="1" ht="15.75" customHeight="1" x14ac:dyDescent="0.25"/>
    <row r="912" s="206" customFormat="1" ht="15.75" customHeight="1" x14ac:dyDescent="0.25"/>
    <row r="913" s="206" customFormat="1" ht="15.75" customHeight="1" x14ac:dyDescent="0.25"/>
    <row r="914" s="206" customFormat="1" ht="15.75" customHeight="1" x14ac:dyDescent="0.25"/>
    <row r="915" s="206" customFormat="1" ht="15.75" customHeight="1" x14ac:dyDescent="0.25"/>
    <row r="916" s="206" customFormat="1" ht="15.75" customHeight="1" x14ac:dyDescent="0.25"/>
    <row r="917" s="206" customFormat="1" ht="15.75" customHeight="1" x14ac:dyDescent="0.25"/>
    <row r="918" s="206" customFormat="1" ht="15.75" customHeight="1" x14ac:dyDescent="0.25"/>
    <row r="919" s="206" customFormat="1" ht="15.75" customHeight="1" x14ac:dyDescent="0.25"/>
    <row r="920" s="206" customFormat="1" ht="15.75" customHeight="1" x14ac:dyDescent="0.25"/>
    <row r="921" s="206" customFormat="1" ht="15.75" customHeight="1" x14ac:dyDescent="0.25"/>
    <row r="922" s="206" customFormat="1" ht="15.75" customHeight="1" x14ac:dyDescent="0.25"/>
    <row r="923" s="206" customFormat="1" ht="15.75" customHeight="1" x14ac:dyDescent="0.25"/>
    <row r="924" s="206" customFormat="1" ht="15.75" customHeight="1" x14ac:dyDescent="0.25"/>
    <row r="925" s="206" customFormat="1" ht="15.75" customHeight="1" x14ac:dyDescent="0.25"/>
    <row r="926" s="206" customFormat="1" ht="15.75" customHeight="1" x14ac:dyDescent="0.25"/>
    <row r="927" s="206" customFormat="1" ht="15.75" customHeight="1" x14ac:dyDescent="0.25"/>
    <row r="928" s="206" customFormat="1" ht="15.75" customHeight="1" x14ac:dyDescent="0.25"/>
    <row r="929" s="206" customFormat="1" ht="15.75" customHeight="1" x14ac:dyDescent="0.25"/>
    <row r="930" s="206" customFormat="1" ht="15.75" customHeight="1" x14ac:dyDescent="0.25"/>
    <row r="931" s="206" customFormat="1" ht="15.75" customHeight="1" x14ac:dyDescent="0.25"/>
    <row r="932" s="206" customFormat="1" ht="15.75" customHeight="1" x14ac:dyDescent="0.25"/>
    <row r="933" s="206" customFormat="1" ht="15.75" customHeight="1" x14ac:dyDescent="0.25"/>
    <row r="934" s="206" customFormat="1" ht="15.75" customHeight="1" x14ac:dyDescent="0.25"/>
    <row r="935" s="206" customFormat="1" ht="15.75" customHeight="1" x14ac:dyDescent="0.25"/>
    <row r="936" s="206" customFormat="1" ht="15.75" customHeight="1" x14ac:dyDescent="0.25"/>
    <row r="937" s="206" customFormat="1" ht="15.75" customHeight="1" x14ac:dyDescent="0.25"/>
    <row r="938" s="206" customFormat="1" ht="15.75" customHeight="1" x14ac:dyDescent="0.25"/>
    <row r="939" s="206" customFormat="1" ht="15.75" customHeight="1" x14ac:dyDescent="0.25"/>
    <row r="940" s="206" customFormat="1" ht="15.75" customHeight="1" x14ac:dyDescent="0.25"/>
    <row r="941" s="206" customFormat="1" ht="15.75" customHeight="1" x14ac:dyDescent="0.25"/>
    <row r="942" s="206" customFormat="1" ht="15.75" customHeight="1" x14ac:dyDescent="0.25"/>
    <row r="943" s="206" customFormat="1" ht="15.75" customHeight="1" x14ac:dyDescent="0.25"/>
    <row r="944" s="206" customFormat="1" ht="15.75" customHeight="1" x14ac:dyDescent="0.25"/>
    <row r="945" s="206" customFormat="1" ht="15.75" customHeight="1" x14ac:dyDescent="0.25"/>
    <row r="946" s="206" customFormat="1" ht="15.75" customHeight="1" x14ac:dyDescent="0.25"/>
    <row r="947" s="206" customFormat="1" ht="15.75" customHeight="1" x14ac:dyDescent="0.25"/>
    <row r="948" s="206" customFormat="1" ht="15.75" customHeight="1" x14ac:dyDescent="0.25"/>
    <row r="949" s="206" customFormat="1" ht="15.75" customHeight="1" x14ac:dyDescent="0.25"/>
    <row r="950" s="206" customFormat="1" ht="15.75" customHeight="1" x14ac:dyDescent="0.25"/>
    <row r="951" s="206" customFormat="1" ht="15.75" customHeight="1" x14ac:dyDescent="0.25"/>
    <row r="952" s="206" customFormat="1" ht="15.75" customHeight="1" x14ac:dyDescent="0.25"/>
    <row r="953" s="206" customFormat="1" ht="15.75" customHeight="1" x14ac:dyDescent="0.25"/>
    <row r="954" s="206" customFormat="1" ht="15.75" customHeight="1" x14ac:dyDescent="0.25"/>
    <row r="955" s="206" customFormat="1" ht="15.75" customHeight="1" x14ac:dyDescent="0.25"/>
    <row r="956" s="206" customFormat="1" ht="15.75" customHeight="1" x14ac:dyDescent="0.25"/>
    <row r="957" s="206" customFormat="1" ht="15.75" customHeight="1" x14ac:dyDescent="0.25"/>
    <row r="958" s="206" customFormat="1" ht="15.75" customHeight="1" x14ac:dyDescent="0.25"/>
    <row r="959" s="206" customFormat="1" ht="15.75" customHeight="1" x14ac:dyDescent="0.25"/>
    <row r="960" s="206" customFormat="1" ht="15.75" customHeight="1" x14ac:dyDescent="0.25"/>
    <row r="961" s="206" customFormat="1" ht="15.75" customHeight="1" x14ac:dyDescent="0.25"/>
    <row r="962" s="206" customFormat="1" ht="15.75" customHeight="1" x14ac:dyDescent="0.25"/>
    <row r="963" s="206" customFormat="1" ht="15.75" customHeight="1" x14ac:dyDescent="0.25"/>
    <row r="964" s="206" customFormat="1" ht="15.75" customHeight="1" x14ac:dyDescent="0.25"/>
    <row r="965" s="206" customFormat="1" ht="15.75" customHeight="1" x14ac:dyDescent="0.25"/>
    <row r="966" s="206" customFormat="1" ht="15.75" customHeight="1" x14ac:dyDescent="0.25"/>
    <row r="967" s="206" customFormat="1" ht="15.75" customHeight="1" x14ac:dyDescent="0.25"/>
    <row r="968" s="206" customFormat="1" ht="15.75" customHeight="1" x14ac:dyDescent="0.25"/>
    <row r="969" s="206" customFormat="1" ht="15.75" customHeight="1" x14ac:dyDescent="0.25"/>
    <row r="970" s="206" customFormat="1" ht="15.75" customHeight="1" x14ac:dyDescent="0.25"/>
    <row r="971" s="206" customFormat="1" ht="15.75" customHeight="1" x14ac:dyDescent="0.25"/>
    <row r="972" s="206" customFormat="1" ht="15.75" customHeight="1" x14ac:dyDescent="0.25"/>
    <row r="973" s="206" customFormat="1" ht="15.75" customHeight="1" x14ac:dyDescent="0.25"/>
    <row r="974" s="206" customFormat="1" ht="15.75" customHeight="1" x14ac:dyDescent="0.25"/>
    <row r="975" s="206" customFormat="1" ht="15.75" customHeight="1" x14ac:dyDescent="0.25"/>
  </sheetData>
  <pageMargins left="0.7" right="0.7" top="0.75" bottom="0.75" header="0" footer="0"/>
  <pageSetup paperSize="9" scale="2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4.9989318521683403E-2"/>
    <pageSetUpPr fitToPage="1"/>
  </sheetPr>
  <dimension ref="A1:EU949"/>
  <sheetViews>
    <sheetView showGridLines="0" workbookViewId="0"/>
  </sheetViews>
  <sheetFormatPr defaultColWidth="14" defaultRowHeight="15" customHeight="1" x14ac:dyDescent="0.2"/>
  <cols>
    <col min="1" max="1" width="22.42578125" style="204" customWidth="1"/>
    <col min="2" max="2" width="41.28515625" style="204" bestFit="1" customWidth="1"/>
    <col min="3" max="14" width="13.5703125" style="204" customWidth="1"/>
    <col min="15" max="16384" width="14" style="204"/>
  </cols>
  <sheetData>
    <row r="1" spans="1:151" s="203" customFormat="1" ht="12" customHeight="1" x14ac:dyDescent="0.2">
      <c r="A1" s="823"/>
      <c r="B1" s="823"/>
      <c r="C1" s="823"/>
      <c r="H1" s="804"/>
      <c r="N1" s="803" t="s">
        <v>681</v>
      </c>
      <c r="EU1" s="805"/>
    </row>
    <row r="2" spans="1:151" s="806" customFormat="1" ht="12" customHeight="1" x14ac:dyDescent="0.25">
      <c r="A2" s="824" t="s">
        <v>169</v>
      </c>
      <c r="B2" s="825"/>
      <c r="C2" s="825"/>
    </row>
    <row r="3" spans="1:151" s="806" customFormat="1" ht="12" customHeight="1" x14ac:dyDescent="0.25">
      <c r="A3" s="824" t="s">
        <v>170</v>
      </c>
      <c r="B3" s="825"/>
      <c r="C3" s="825"/>
    </row>
    <row r="4" spans="1:151" s="206" customFormat="1" ht="12" customHeight="1" x14ac:dyDescent="0.25">
      <c r="A4" s="807" t="s">
        <v>682</v>
      </c>
      <c r="B4" s="808"/>
      <c r="C4" s="808"/>
      <c r="D4" s="808"/>
      <c r="E4" s="809"/>
      <c r="F4" s="808"/>
      <c r="G4" s="808"/>
      <c r="H4" s="808"/>
      <c r="I4" s="808"/>
      <c r="J4" s="808"/>
      <c r="K4" s="810"/>
      <c r="L4" s="810"/>
      <c r="M4" s="810"/>
      <c r="N4" s="810"/>
      <c r="O4" s="810"/>
      <c r="P4" s="810"/>
    </row>
    <row r="5" spans="1:151" s="210" customFormat="1" ht="12" customHeight="1" x14ac:dyDescent="0.2">
      <c r="A5" s="210" t="s">
        <v>2</v>
      </c>
      <c r="B5" s="203"/>
      <c r="E5" s="203"/>
    </row>
    <row r="6" spans="1:151" ht="12" customHeight="1" x14ac:dyDescent="0.2">
      <c r="A6" s="807"/>
      <c r="B6" s="826"/>
      <c r="I6" s="826"/>
      <c r="J6" s="826"/>
      <c r="K6" s="830"/>
      <c r="L6" s="830"/>
      <c r="M6" s="826"/>
      <c r="N6" s="831" t="s">
        <v>3</v>
      </c>
    </row>
    <row r="7" spans="1:151" ht="15.75" customHeight="1" x14ac:dyDescent="0.2">
      <c r="A7" s="1100" t="s">
        <v>683</v>
      </c>
      <c r="B7" s="1102" t="s">
        <v>684</v>
      </c>
      <c r="C7" s="1104" t="s">
        <v>685</v>
      </c>
      <c r="D7" s="1104"/>
      <c r="E7" s="1104"/>
      <c r="F7" s="1104"/>
      <c r="G7" s="1104"/>
      <c r="H7" s="1105"/>
      <c r="I7" s="1108" t="s">
        <v>686</v>
      </c>
      <c r="J7" s="1108"/>
      <c r="K7" s="1108"/>
      <c r="L7" s="1108"/>
      <c r="M7" s="1108"/>
      <c r="N7" s="1109"/>
    </row>
    <row r="8" spans="1:151" ht="15.75" customHeight="1" x14ac:dyDescent="0.2">
      <c r="A8" s="1101"/>
      <c r="B8" s="1103"/>
      <c r="C8" s="1106"/>
      <c r="D8" s="1106"/>
      <c r="E8" s="1106"/>
      <c r="F8" s="1106"/>
      <c r="G8" s="1106"/>
      <c r="H8" s="1107"/>
      <c r="I8" s="1110"/>
      <c r="J8" s="1110"/>
      <c r="K8" s="1110"/>
      <c r="L8" s="1110"/>
      <c r="M8" s="1110"/>
      <c r="N8" s="1111"/>
    </row>
    <row r="9" spans="1:151" ht="15.75" customHeight="1" x14ac:dyDescent="0.2">
      <c r="A9" s="1101"/>
      <c r="B9" s="1103"/>
      <c r="C9" s="1112" t="s">
        <v>687</v>
      </c>
      <c r="D9" s="1113"/>
      <c r="E9" s="1112" t="s">
        <v>688</v>
      </c>
      <c r="F9" s="1114"/>
      <c r="G9" s="1115"/>
      <c r="H9" s="1116" t="s">
        <v>396</v>
      </c>
      <c r="I9" s="1112" t="s">
        <v>687</v>
      </c>
      <c r="J9" s="1113"/>
      <c r="K9" s="1112" t="s">
        <v>688</v>
      </c>
      <c r="L9" s="1114"/>
      <c r="M9" s="1115"/>
      <c r="N9" s="1098" t="s">
        <v>396</v>
      </c>
    </row>
    <row r="10" spans="1:151" s="826" customFormat="1" ht="60" x14ac:dyDescent="0.25">
      <c r="A10" s="1101"/>
      <c r="B10" s="1103"/>
      <c r="C10" s="233" t="s">
        <v>689</v>
      </c>
      <c r="D10" s="232" t="s">
        <v>690</v>
      </c>
      <c r="E10" s="232" t="s">
        <v>690</v>
      </c>
      <c r="F10" s="232" t="s">
        <v>689</v>
      </c>
      <c r="G10" s="233" t="s">
        <v>691</v>
      </c>
      <c r="H10" s="1117"/>
      <c r="I10" s="233" t="s">
        <v>689</v>
      </c>
      <c r="J10" s="232" t="s">
        <v>690</v>
      </c>
      <c r="K10" s="232" t="s">
        <v>690</v>
      </c>
      <c r="L10" s="232" t="s">
        <v>689</v>
      </c>
      <c r="M10" s="233" t="s">
        <v>691</v>
      </c>
      <c r="N10" s="1099"/>
    </row>
    <row r="11" spans="1:151" ht="15.75" customHeight="1" x14ac:dyDescent="0.2">
      <c r="A11" s="832" t="s">
        <v>30</v>
      </c>
      <c r="B11" s="114">
        <v>2</v>
      </c>
      <c r="C11" s="833">
        <v>3</v>
      </c>
      <c r="D11" s="833">
        <v>4</v>
      </c>
      <c r="E11" s="833">
        <v>5</v>
      </c>
      <c r="F11" s="833">
        <v>6</v>
      </c>
      <c r="G11" s="833">
        <v>7</v>
      </c>
      <c r="H11" s="833">
        <v>8</v>
      </c>
      <c r="I11" s="833">
        <v>9</v>
      </c>
      <c r="J11" s="833">
        <v>10</v>
      </c>
      <c r="K11" s="833">
        <v>11</v>
      </c>
      <c r="L11" s="833">
        <v>12</v>
      </c>
      <c r="M11" s="833">
        <v>13</v>
      </c>
      <c r="N11" s="833">
        <v>14</v>
      </c>
    </row>
    <row r="12" spans="1:151" ht="15.75" customHeight="1" x14ac:dyDescent="0.25">
      <c r="A12" s="834" t="s">
        <v>391</v>
      </c>
      <c r="B12" s="835" t="s">
        <v>602</v>
      </c>
      <c r="C12" s="836"/>
      <c r="D12" s="837"/>
      <c r="E12" s="838"/>
      <c r="F12" s="838"/>
      <c r="G12" s="839"/>
      <c r="H12" s="840">
        <f>SUM(C12:G12)</f>
        <v>0</v>
      </c>
      <c r="I12" s="836"/>
      <c r="J12" s="841"/>
      <c r="K12" s="838"/>
      <c r="L12" s="838"/>
      <c r="M12" s="839"/>
      <c r="N12" s="840">
        <f>SUM(I12:M12)</f>
        <v>0</v>
      </c>
    </row>
    <row r="13" spans="1:151" ht="15.75" customHeight="1" x14ac:dyDescent="0.2">
      <c r="A13" s="834" t="s">
        <v>692</v>
      </c>
      <c r="B13" s="835" t="s">
        <v>629</v>
      </c>
      <c r="C13" s="842"/>
      <c r="D13" s="843"/>
      <c r="E13" s="844"/>
      <c r="F13" s="844"/>
      <c r="G13" s="845"/>
      <c r="H13" s="840">
        <f t="shared" ref="H13:H15" si="0">SUM(C13:G13)</f>
        <v>0</v>
      </c>
      <c r="I13" s="842"/>
      <c r="J13" s="843"/>
      <c r="K13" s="844"/>
      <c r="L13" s="841"/>
      <c r="M13" s="845"/>
      <c r="N13" s="840">
        <f t="shared" ref="N13:N15" si="1">SUM(I13:M13)</f>
        <v>0</v>
      </c>
    </row>
    <row r="14" spans="1:151" ht="15.75" customHeight="1" x14ac:dyDescent="0.2">
      <c r="A14" s="834" t="s">
        <v>522</v>
      </c>
      <c r="B14" s="835" t="s">
        <v>642</v>
      </c>
      <c r="C14" s="842"/>
      <c r="D14" s="843"/>
      <c r="E14" s="844"/>
      <c r="F14" s="844"/>
      <c r="G14" s="845"/>
      <c r="H14" s="840">
        <f t="shared" si="0"/>
        <v>0</v>
      </c>
      <c r="I14" s="842"/>
      <c r="J14" s="843"/>
      <c r="K14" s="844"/>
      <c r="L14" s="844"/>
      <c r="M14" s="845"/>
      <c r="N14" s="840">
        <f t="shared" si="1"/>
        <v>0</v>
      </c>
    </row>
    <row r="15" spans="1:151" ht="15.75" customHeight="1" x14ac:dyDescent="0.2">
      <c r="A15" s="834" t="s">
        <v>693</v>
      </c>
      <c r="B15" s="835" t="s">
        <v>694</v>
      </c>
      <c r="C15" s="842"/>
      <c r="D15" s="843"/>
      <c r="E15" s="844"/>
      <c r="F15" s="844"/>
      <c r="G15" s="845"/>
      <c r="H15" s="840">
        <f t="shared" si="0"/>
        <v>0</v>
      </c>
      <c r="I15" s="842"/>
      <c r="J15" s="843"/>
      <c r="K15" s="844"/>
      <c r="L15" s="844"/>
      <c r="M15" s="845"/>
      <c r="N15" s="840">
        <f t="shared" si="1"/>
        <v>0</v>
      </c>
    </row>
    <row r="16" spans="1:151" ht="15.75" customHeight="1" x14ac:dyDescent="0.2">
      <c r="A16" s="846"/>
      <c r="B16" s="847" t="s">
        <v>695</v>
      </c>
      <c r="C16" s="848">
        <f>SUM(C12:C15)</f>
        <v>0</v>
      </c>
      <c r="D16" s="848">
        <f t="shared" ref="D16:N16" si="2">SUM(D12:D15)</f>
        <v>0</v>
      </c>
      <c r="E16" s="848">
        <f t="shared" si="2"/>
        <v>0</v>
      </c>
      <c r="F16" s="848">
        <f t="shared" si="2"/>
        <v>0</v>
      </c>
      <c r="G16" s="848">
        <f t="shared" si="2"/>
        <v>0</v>
      </c>
      <c r="H16" s="848">
        <f t="shared" si="2"/>
        <v>0</v>
      </c>
      <c r="I16" s="848">
        <f t="shared" si="2"/>
        <v>0</v>
      </c>
      <c r="J16" s="848">
        <f t="shared" si="2"/>
        <v>0</v>
      </c>
      <c r="K16" s="848">
        <f t="shared" si="2"/>
        <v>0</v>
      </c>
      <c r="L16" s="848">
        <f t="shared" si="2"/>
        <v>0</v>
      </c>
      <c r="M16" s="848">
        <f t="shared" si="2"/>
        <v>0</v>
      </c>
      <c r="N16" s="848">
        <f t="shared" si="2"/>
        <v>0</v>
      </c>
    </row>
    <row r="17" spans="1:14" ht="12" customHeight="1" x14ac:dyDescent="0.2">
      <c r="A17" s="707"/>
      <c r="B17" s="826"/>
      <c r="C17" s="849"/>
      <c r="D17" s="849"/>
      <c r="E17" s="849"/>
      <c r="F17" s="849"/>
      <c r="G17" s="849"/>
      <c r="H17" s="849"/>
      <c r="I17" s="849"/>
      <c r="J17" s="849"/>
      <c r="K17" s="850"/>
      <c r="L17" s="850"/>
      <c r="M17" s="851"/>
      <c r="N17" s="826"/>
    </row>
    <row r="18" spans="1:14" ht="12" customHeight="1" x14ac:dyDescent="0.2">
      <c r="A18" s="196"/>
      <c r="B18" s="826"/>
      <c r="I18" s="826"/>
      <c r="J18" s="826"/>
      <c r="K18" s="830"/>
      <c r="L18" s="830"/>
      <c r="M18" s="826"/>
      <c r="N18" s="826"/>
    </row>
    <row r="19" spans="1:14" ht="12" customHeight="1" x14ac:dyDescent="0.2">
      <c r="A19" s="196" t="s">
        <v>154</v>
      </c>
      <c r="I19" s="826"/>
      <c r="J19" s="826"/>
      <c r="K19" s="830"/>
      <c r="L19" s="830"/>
      <c r="M19" s="826"/>
      <c r="N19" s="826"/>
    </row>
    <row r="20" spans="1:14" ht="12" customHeight="1" x14ac:dyDescent="0.2">
      <c r="A20" s="196"/>
      <c r="K20" s="852"/>
      <c r="L20" s="852"/>
    </row>
    <row r="21" spans="1:14" ht="12" customHeight="1" x14ac:dyDescent="0.2">
      <c r="A21" s="196" t="s">
        <v>155</v>
      </c>
      <c r="K21" s="852"/>
      <c r="L21" s="852"/>
    </row>
    <row r="22" spans="1:14" ht="12" customHeight="1" x14ac:dyDescent="0.2">
      <c r="A22" s="196" t="s">
        <v>156</v>
      </c>
    </row>
    <row r="23" spans="1:14" ht="12" customHeight="1" x14ac:dyDescent="0.2">
      <c r="A23" s="196"/>
    </row>
    <row r="24" spans="1:14" ht="12" customHeight="1" x14ac:dyDescent="0.2">
      <c r="A24" s="196" t="s">
        <v>157</v>
      </c>
      <c r="E24" s="205"/>
      <c r="F24" s="205"/>
      <c r="G24" s="205"/>
      <c r="H24" s="205"/>
      <c r="I24" s="205"/>
      <c r="K24" s="852"/>
      <c r="L24" s="852"/>
    </row>
    <row r="25" spans="1:14" ht="12" customHeight="1" x14ac:dyDescent="0.2">
      <c r="A25" s="196" t="s">
        <v>156</v>
      </c>
      <c r="E25" s="205"/>
      <c r="F25" s="205"/>
      <c r="G25" s="205"/>
      <c r="H25" s="205"/>
      <c r="I25" s="205"/>
      <c r="J25" s="205"/>
      <c r="K25" s="205"/>
      <c r="L25" s="205"/>
      <c r="M25" s="205"/>
      <c r="N25" s="205"/>
    </row>
    <row r="26" spans="1:14" ht="12" customHeight="1" x14ac:dyDescent="0.2">
      <c r="A26" s="203"/>
      <c r="E26" s="205"/>
      <c r="F26" s="205"/>
      <c r="G26" s="205"/>
      <c r="H26" s="205"/>
      <c r="I26" s="205"/>
      <c r="J26" s="205"/>
      <c r="K26" s="205"/>
      <c r="L26" s="205"/>
      <c r="M26" s="205"/>
      <c r="N26" s="205"/>
    </row>
    <row r="27" spans="1:14" ht="12.75" x14ac:dyDescent="0.2">
      <c r="E27" s="205"/>
      <c r="F27" s="205"/>
      <c r="G27" s="205"/>
      <c r="H27" s="205"/>
      <c r="I27" s="205"/>
      <c r="J27" s="205"/>
      <c r="K27" s="205"/>
      <c r="L27" s="205"/>
      <c r="M27" s="205"/>
      <c r="N27" s="205"/>
    </row>
    <row r="28" spans="1:14" ht="12.75" x14ac:dyDescent="0.2">
      <c r="E28" s="205"/>
      <c r="F28" s="205"/>
      <c r="G28" s="205"/>
      <c r="H28" s="205"/>
      <c r="I28" s="205"/>
      <c r="J28" s="205"/>
      <c r="K28" s="205"/>
      <c r="L28" s="205"/>
      <c r="M28" s="205"/>
      <c r="N28" s="205"/>
    </row>
    <row r="29" spans="1:14" ht="15.75" customHeight="1" x14ac:dyDescent="0.2">
      <c r="E29" s="205"/>
      <c r="F29" s="205"/>
      <c r="G29" s="205"/>
      <c r="H29" s="205"/>
      <c r="I29" s="205"/>
      <c r="J29" s="205"/>
      <c r="K29" s="205"/>
      <c r="L29" s="205"/>
      <c r="M29" s="205"/>
      <c r="N29" s="205"/>
    </row>
    <row r="30" spans="1:14" ht="15.75" customHeight="1" x14ac:dyDescent="0.2">
      <c r="E30" s="205"/>
      <c r="F30" s="205"/>
      <c r="G30" s="205"/>
      <c r="H30" s="205"/>
      <c r="I30" s="205"/>
      <c r="J30" s="205"/>
      <c r="K30" s="205"/>
      <c r="L30" s="205"/>
      <c r="M30" s="205"/>
      <c r="N30" s="205"/>
    </row>
    <row r="31" spans="1:14" ht="15.75" customHeight="1" x14ac:dyDescent="0.2">
      <c r="K31" s="852"/>
      <c r="L31" s="852"/>
    </row>
    <row r="32" spans="1:14" ht="15.75" customHeight="1" x14ac:dyDescent="0.2">
      <c r="K32" s="852"/>
      <c r="L32" s="852"/>
    </row>
    <row r="33" spans="11:12" ht="15.75" customHeight="1" x14ac:dyDescent="0.2">
      <c r="K33" s="852"/>
      <c r="L33" s="852"/>
    </row>
    <row r="34" spans="11:12" ht="15.75" customHeight="1" x14ac:dyDescent="0.2">
      <c r="K34" s="852"/>
      <c r="L34" s="852"/>
    </row>
    <row r="35" spans="11:12" ht="15.75" customHeight="1" x14ac:dyDescent="0.2">
      <c r="K35" s="852"/>
      <c r="L35" s="852"/>
    </row>
    <row r="36" spans="11:12" ht="15.75" customHeight="1" x14ac:dyDescent="0.2">
      <c r="K36" s="852"/>
      <c r="L36" s="852"/>
    </row>
    <row r="37" spans="11:12" ht="15.75" customHeight="1" x14ac:dyDescent="0.2">
      <c r="K37" s="852"/>
      <c r="L37" s="852"/>
    </row>
    <row r="38" spans="11:12" ht="15.75" customHeight="1" x14ac:dyDescent="0.2">
      <c r="K38" s="852"/>
      <c r="L38" s="852"/>
    </row>
    <row r="39" spans="11:12" ht="15.75" customHeight="1" x14ac:dyDescent="0.2">
      <c r="K39" s="852"/>
      <c r="L39" s="852"/>
    </row>
    <row r="40" spans="11:12" ht="15.75" customHeight="1" x14ac:dyDescent="0.2">
      <c r="K40" s="852"/>
      <c r="L40" s="852"/>
    </row>
    <row r="41" spans="11:12" ht="15.75" customHeight="1" x14ac:dyDescent="0.2">
      <c r="K41" s="852"/>
      <c r="L41" s="852"/>
    </row>
    <row r="42" spans="11:12" ht="15.75" customHeight="1" x14ac:dyDescent="0.2">
      <c r="K42" s="852"/>
      <c r="L42" s="852"/>
    </row>
    <row r="43" spans="11:12" ht="15.75" customHeight="1" x14ac:dyDescent="0.2">
      <c r="K43" s="852"/>
      <c r="L43" s="852"/>
    </row>
    <row r="44" spans="11:12" ht="15.75" customHeight="1" x14ac:dyDescent="0.2">
      <c r="K44" s="852"/>
      <c r="L44" s="852"/>
    </row>
    <row r="45" spans="11:12" ht="15.75" customHeight="1" x14ac:dyDescent="0.2">
      <c r="K45" s="852"/>
      <c r="L45" s="852"/>
    </row>
    <row r="46" spans="11:12" ht="15.75" customHeight="1" x14ac:dyDescent="0.2">
      <c r="K46" s="852"/>
      <c r="L46" s="852"/>
    </row>
    <row r="47" spans="11:12" ht="15.75" customHeight="1" x14ac:dyDescent="0.2">
      <c r="K47" s="852"/>
      <c r="L47" s="852"/>
    </row>
    <row r="48" spans="11:12" ht="15.75" customHeight="1" x14ac:dyDescent="0.2">
      <c r="K48" s="852"/>
      <c r="L48" s="852"/>
    </row>
    <row r="49" spans="11:12" ht="15.75" customHeight="1" x14ac:dyDescent="0.2">
      <c r="K49" s="852"/>
      <c r="L49" s="852"/>
    </row>
    <row r="50" spans="11:12" ht="15.75" customHeight="1" x14ac:dyDescent="0.2">
      <c r="K50" s="852"/>
      <c r="L50" s="852"/>
    </row>
    <row r="51" spans="11:12" ht="15.75" customHeight="1" x14ac:dyDescent="0.2">
      <c r="K51" s="852"/>
      <c r="L51" s="852"/>
    </row>
    <row r="52" spans="11:12" ht="15.75" customHeight="1" x14ac:dyDescent="0.2">
      <c r="K52" s="852"/>
      <c r="L52" s="852"/>
    </row>
    <row r="53" spans="11:12" ht="15.75" customHeight="1" x14ac:dyDescent="0.2">
      <c r="K53" s="852"/>
      <c r="L53" s="852"/>
    </row>
    <row r="54" spans="11:12" ht="15.75" customHeight="1" x14ac:dyDescent="0.2">
      <c r="K54" s="852"/>
      <c r="L54" s="852"/>
    </row>
    <row r="55" spans="11:12" ht="15.75" customHeight="1" x14ac:dyDescent="0.2">
      <c r="K55" s="852"/>
      <c r="L55" s="852"/>
    </row>
    <row r="56" spans="11:12" ht="15.75" customHeight="1" x14ac:dyDescent="0.2">
      <c r="K56" s="852"/>
      <c r="L56" s="852"/>
    </row>
    <row r="57" spans="11:12" ht="15.75" customHeight="1" x14ac:dyDescent="0.2">
      <c r="K57" s="852"/>
      <c r="L57" s="852"/>
    </row>
    <row r="58" spans="11:12" ht="15.75" customHeight="1" x14ac:dyDescent="0.2">
      <c r="K58" s="852"/>
      <c r="L58" s="852"/>
    </row>
    <row r="59" spans="11:12" ht="15.75" customHeight="1" x14ac:dyDescent="0.2">
      <c r="K59" s="852"/>
      <c r="L59" s="852"/>
    </row>
    <row r="60" spans="11:12" ht="15.75" customHeight="1" x14ac:dyDescent="0.2">
      <c r="K60" s="852"/>
      <c r="L60" s="852"/>
    </row>
    <row r="61" spans="11:12" ht="15.75" customHeight="1" x14ac:dyDescent="0.2">
      <c r="K61" s="852"/>
      <c r="L61" s="852"/>
    </row>
    <row r="62" spans="11:12" ht="15.75" customHeight="1" x14ac:dyDescent="0.2">
      <c r="K62" s="852"/>
      <c r="L62" s="852"/>
    </row>
    <row r="63" spans="11:12" ht="15.75" customHeight="1" x14ac:dyDescent="0.2">
      <c r="K63" s="852"/>
      <c r="L63" s="852"/>
    </row>
    <row r="64" spans="11:12" ht="15.75" customHeight="1" x14ac:dyDescent="0.2">
      <c r="K64" s="852"/>
      <c r="L64" s="852"/>
    </row>
    <row r="65" spans="11:12" ht="15.75" customHeight="1" x14ac:dyDescent="0.2">
      <c r="K65" s="852"/>
      <c r="L65" s="852"/>
    </row>
    <row r="66" spans="11:12" ht="15.75" customHeight="1" x14ac:dyDescent="0.2">
      <c r="K66" s="852"/>
      <c r="L66" s="852"/>
    </row>
    <row r="67" spans="11:12" ht="15.75" customHeight="1" x14ac:dyDescent="0.2">
      <c r="K67" s="852"/>
      <c r="L67" s="852"/>
    </row>
    <row r="68" spans="11:12" ht="15.75" customHeight="1" x14ac:dyDescent="0.2">
      <c r="K68" s="852"/>
      <c r="L68" s="852"/>
    </row>
    <row r="69" spans="11:12" ht="15.75" customHeight="1" x14ac:dyDescent="0.2">
      <c r="K69" s="852"/>
      <c r="L69" s="852"/>
    </row>
    <row r="70" spans="11:12" ht="15.75" customHeight="1" x14ac:dyDescent="0.2">
      <c r="K70" s="852"/>
      <c r="L70" s="852"/>
    </row>
    <row r="71" spans="11:12" ht="15.75" customHeight="1" x14ac:dyDescent="0.2">
      <c r="K71" s="852"/>
      <c r="L71" s="852"/>
    </row>
    <row r="72" spans="11:12" ht="15.75" customHeight="1" x14ac:dyDescent="0.2">
      <c r="K72" s="852"/>
      <c r="L72" s="852"/>
    </row>
    <row r="73" spans="11:12" ht="15.75" customHeight="1" x14ac:dyDescent="0.2">
      <c r="K73" s="852"/>
      <c r="L73" s="852"/>
    </row>
    <row r="74" spans="11:12" ht="15.75" customHeight="1" x14ac:dyDescent="0.2">
      <c r="K74" s="852"/>
      <c r="L74" s="852"/>
    </row>
    <row r="75" spans="11:12" ht="15.75" customHeight="1" x14ac:dyDescent="0.2">
      <c r="K75" s="852"/>
      <c r="L75" s="852"/>
    </row>
    <row r="76" spans="11:12" ht="15.75" customHeight="1" x14ac:dyDescent="0.2">
      <c r="K76" s="852"/>
      <c r="L76" s="852"/>
    </row>
    <row r="77" spans="11:12" ht="15.75" customHeight="1" x14ac:dyDescent="0.2">
      <c r="K77" s="852"/>
      <c r="L77" s="852"/>
    </row>
    <row r="78" spans="11:12" ht="15.75" customHeight="1" x14ac:dyDescent="0.2">
      <c r="K78" s="852"/>
      <c r="L78" s="852"/>
    </row>
    <row r="79" spans="11:12" ht="15.75" customHeight="1" x14ac:dyDescent="0.2">
      <c r="K79" s="852"/>
      <c r="L79" s="852"/>
    </row>
    <row r="80" spans="11:12" ht="15.75" customHeight="1" x14ac:dyDescent="0.2">
      <c r="K80" s="852"/>
      <c r="L80" s="852"/>
    </row>
    <row r="81" spans="11:12" ht="15.75" customHeight="1" x14ac:dyDescent="0.2">
      <c r="K81" s="852"/>
      <c r="L81" s="852"/>
    </row>
    <row r="82" spans="11:12" ht="15.75" customHeight="1" x14ac:dyDescent="0.2">
      <c r="K82" s="852"/>
      <c r="L82" s="852"/>
    </row>
    <row r="83" spans="11:12" ht="15.75" customHeight="1" x14ac:dyDescent="0.2">
      <c r="K83" s="852"/>
      <c r="L83" s="852"/>
    </row>
    <row r="84" spans="11:12" ht="15.75" customHeight="1" x14ac:dyDescent="0.2">
      <c r="K84" s="852"/>
      <c r="L84" s="852"/>
    </row>
    <row r="85" spans="11:12" ht="15.75" customHeight="1" x14ac:dyDescent="0.2">
      <c r="K85" s="852"/>
      <c r="L85" s="852"/>
    </row>
    <row r="86" spans="11:12" ht="15.75" customHeight="1" x14ac:dyDescent="0.2">
      <c r="K86" s="852"/>
      <c r="L86" s="852"/>
    </row>
    <row r="87" spans="11:12" ht="15.75" customHeight="1" x14ac:dyDescent="0.2">
      <c r="K87" s="852"/>
      <c r="L87" s="852"/>
    </row>
    <row r="88" spans="11:12" ht="15.75" customHeight="1" x14ac:dyDescent="0.2">
      <c r="K88" s="852"/>
      <c r="L88" s="852"/>
    </row>
    <row r="89" spans="11:12" ht="15.75" customHeight="1" x14ac:dyDescent="0.2">
      <c r="K89" s="852"/>
      <c r="L89" s="852"/>
    </row>
    <row r="90" spans="11:12" ht="15.75" customHeight="1" x14ac:dyDescent="0.2">
      <c r="K90" s="852"/>
      <c r="L90" s="852"/>
    </row>
    <row r="91" spans="11:12" ht="15.75" customHeight="1" x14ac:dyDescent="0.2">
      <c r="K91" s="852"/>
      <c r="L91" s="852"/>
    </row>
    <row r="92" spans="11:12" ht="15.75" customHeight="1" x14ac:dyDescent="0.2">
      <c r="K92" s="852"/>
      <c r="L92" s="852"/>
    </row>
    <row r="93" spans="11:12" ht="15.75" customHeight="1" x14ac:dyDescent="0.2">
      <c r="K93" s="852"/>
      <c r="L93" s="852"/>
    </row>
    <row r="94" spans="11:12" ht="15.75" customHeight="1" x14ac:dyDescent="0.2">
      <c r="K94" s="852"/>
      <c r="L94" s="852"/>
    </row>
    <row r="95" spans="11:12" ht="15.75" customHeight="1" x14ac:dyDescent="0.2">
      <c r="K95" s="852"/>
      <c r="L95" s="852"/>
    </row>
    <row r="96" spans="11:12" ht="15.75" customHeight="1" x14ac:dyDescent="0.2">
      <c r="K96" s="852"/>
      <c r="L96" s="852"/>
    </row>
    <row r="97" spans="11:12" ht="15.75" customHeight="1" x14ac:dyDescent="0.2">
      <c r="K97" s="852"/>
      <c r="L97" s="852"/>
    </row>
    <row r="98" spans="11:12" ht="15.75" customHeight="1" x14ac:dyDescent="0.2">
      <c r="K98" s="852"/>
      <c r="L98" s="852"/>
    </row>
    <row r="99" spans="11:12" ht="15.75" customHeight="1" x14ac:dyDescent="0.2">
      <c r="K99" s="852"/>
      <c r="L99" s="852"/>
    </row>
    <row r="100" spans="11:12" ht="15.75" customHeight="1" x14ac:dyDescent="0.2">
      <c r="K100" s="852"/>
      <c r="L100" s="852"/>
    </row>
    <row r="101" spans="11:12" ht="15.75" customHeight="1" x14ac:dyDescent="0.2">
      <c r="K101" s="852"/>
      <c r="L101" s="852"/>
    </row>
    <row r="102" spans="11:12" ht="15.75" customHeight="1" x14ac:dyDescent="0.2">
      <c r="K102" s="852"/>
      <c r="L102" s="852"/>
    </row>
    <row r="103" spans="11:12" ht="15.75" customHeight="1" x14ac:dyDescent="0.2">
      <c r="K103" s="852"/>
      <c r="L103" s="852"/>
    </row>
    <row r="104" spans="11:12" ht="15.75" customHeight="1" x14ac:dyDescent="0.2">
      <c r="K104" s="852"/>
      <c r="L104" s="852"/>
    </row>
    <row r="105" spans="11:12" ht="15.75" customHeight="1" x14ac:dyDescent="0.2">
      <c r="K105" s="852"/>
      <c r="L105" s="852"/>
    </row>
    <row r="106" spans="11:12" ht="15.75" customHeight="1" x14ac:dyDescent="0.2">
      <c r="K106" s="852"/>
      <c r="L106" s="852"/>
    </row>
    <row r="107" spans="11:12" ht="15.75" customHeight="1" x14ac:dyDescent="0.2">
      <c r="K107" s="852"/>
      <c r="L107" s="852"/>
    </row>
    <row r="108" spans="11:12" ht="15.75" customHeight="1" x14ac:dyDescent="0.2">
      <c r="K108" s="852"/>
      <c r="L108" s="852"/>
    </row>
    <row r="109" spans="11:12" ht="15.75" customHeight="1" x14ac:dyDescent="0.2">
      <c r="K109" s="852"/>
      <c r="L109" s="852"/>
    </row>
    <row r="110" spans="11:12" ht="15.75" customHeight="1" x14ac:dyDescent="0.2">
      <c r="K110" s="852"/>
      <c r="L110" s="852"/>
    </row>
    <row r="111" spans="11:12" ht="15.75" customHeight="1" x14ac:dyDescent="0.2">
      <c r="K111" s="852"/>
      <c r="L111" s="852"/>
    </row>
    <row r="112" spans="11:12" ht="15.75" customHeight="1" x14ac:dyDescent="0.2">
      <c r="K112" s="852"/>
      <c r="L112" s="852"/>
    </row>
    <row r="113" spans="11:12" ht="15.75" customHeight="1" x14ac:dyDescent="0.2">
      <c r="K113" s="852"/>
      <c r="L113" s="852"/>
    </row>
    <row r="114" spans="11:12" ht="15.75" customHeight="1" x14ac:dyDescent="0.2">
      <c r="K114" s="852"/>
      <c r="L114" s="852"/>
    </row>
    <row r="115" spans="11:12" ht="15.75" customHeight="1" x14ac:dyDescent="0.2">
      <c r="K115" s="852"/>
      <c r="L115" s="852"/>
    </row>
    <row r="116" spans="11:12" ht="15.75" customHeight="1" x14ac:dyDescent="0.2">
      <c r="K116" s="852"/>
      <c r="L116" s="852"/>
    </row>
    <row r="117" spans="11:12" ht="15.75" customHeight="1" x14ac:dyDescent="0.2">
      <c r="K117" s="852"/>
      <c r="L117" s="852"/>
    </row>
    <row r="118" spans="11:12" ht="15.75" customHeight="1" x14ac:dyDescent="0.2">
      <c r="K118" s="852"/>
      <c r="L118" s="852"/>
    </row>
    <row r="119" spans="11:12" ht="15.75" customHeight="1" x14ac:dyDescent="0.2">
      <c r="K119" s="852"/>
      <c r="L119" s="852"/>
    </row>
    <row r="120" spans="11:12" ht="15.75" customHeight="1" x14ac:dyDescent="0.2">
      <c r="K120" s="852"/>
      <c r="L120" s="852"/>
    </row>
    <row r="121" spans="11:12" ht="15.75" customHeight="1" x14ac:dyDescent="0.2">
      <c r="K121" s="852"/>
      <c r="L121" s="852"/>
    </row>
    <row r="122" spans="11:12" ht="15.75" customHeight="1" x14ac:dyDescent="0.2">
      <c r="K122" s="852"/>
      <c r="L122" s="852"/>
    </row>
    <row r="123" spans="11:12" ht="15.75" customHeight="1" x14ac:dyDescent="0.2">
      <c r="K123" s="852"/>
      <c r="L123" s="852"/>
    </row>
    <row r="124" spans="11:12" ht="15.75" customHeight="1" x14ac:dyDescent="0.2">
      <c r="K124" s="852"/>
      <c r="L124" s="852"/>
    </row>
    <row r="125" spans="11:12" ht="15.75" customHeight="1" x14ac:dyDescent="0.2">
      <c r="K125" s="852"/>
      <c r="L125" s="852"/>
    </row>
    <row r="126" spans="11:12" ht="15.75" customHeight="1" x14ac:dyDescent="0.2">
      <c r="K126" s="852"/>
      <c r="L126" s="852"/>
    </row>
    <row r="127" spans="11:12" ht="15.75" customHeight="1" x14ac:dyDescent="0.2">
      <c r="K127" s="852"/>
      <c r="L127" s="852"/>
    </row>
    <row r="128" spans="11:12" ht="15.75" customHeight="1" x14ac:dyDescent="0.2">
      <c r="K128" s="852"/>
      <c r="L128" s="852"/>
    </row>
    <row r="129" spans="11:12" ht="15.75" customHeight="1" x14ac:dyDescent="0.2">
      <c r="K129" s="852"/>
      <c r="L129" s="852"/>
    </row>
    <row r="130" spans="11:12" ht="15.75" customHeight="1" x14ac:dyDescent="0.2">
      <c r="K130" s="852"/>
      <c r="L130" s="852"/>
    </row>
    <row r="131" spans="11:12" ht="15.75" customHeight="1" x14ac:dyDescent="0.2">
      <c r="K131" s="852"/>
      <c r="L131" s="852"/>
    </row>
    <row r="132" spans="11:12" ht="15.75" customHeight="1" x14ac:dyDescent="0.2">
      <c r="K132" s="852"/>
      <c r="L132" s="852"/>
    </row>
    <row r="133" spans="11:12" ht="15.75" customHeight="1" x14ac:dyDescent="0.2">
      <c r="K133" s="852"/>
      <c r="L133" s="852"/>
    </row>
    <row r="134" spans="11:12" ht="15.75" customHeight="1" x14ac:dyDescent="0.2">
      <c r="K134" s="852"/>
      <c r="L134" s="852"/>
    </row>
    <row r="135" spans="11:12" ht="15.75" customHeight="1" x14ac:dyDescent="0.2">
      <c r="K135" s="852"/>
      <c r="L135" s="852"/>
    </row>
    <row r="136" spans="11:12" ht="15.75" customHeight="1" x14ac:dyDescent="0.2">
      <c r="K136" s="852"/>
      <c r="L136" s="852"/>
    </row>
    <row r="137" spans="11:12" ht="15.75" customHeight="1" x14ac:dyDescent="0.2">
      <c r="K137" s="852"/>
      <c r="L137" s="852"/>
    </row>
    <row r="138" spans="11:12" ht="15.75" customHeight="1" x14ac:dyDescent="0.2">
      <c r="K138" s="852"/>
      <c r="L138" s="852"/>
    </row>
    <row r="139" spans="11:12" ht="15.75" customHeight="1" x14ac:dyDescent="0.2">
      <c r="K139" s="852"/>
      <c r="L139" s="852"/>
    </row>
    <row r="140" spans="11:12" ht="15.75" customHeight="1" x14ac:dyDescent="0.2">
      <c r="K140" s="852"/>
      <c r="L140" s="852"/>
    </row>
    <row r="141" spans="11:12" ht="15.75" customHeight="1" x14ac:dyDescent="0.2">
      <c r="K141" s="852"/>
      <c r="L141" s="852"/>
    </row>
    <row r="142" spans="11:12" ht="15.75" customHeight="1" x14ac:dyDescent="0.2">
      <c r="K142" s="852"/>
      <c r="L142" s="852"/>
    </row>
    <row r="143" spans="11:12" ht="15.75" customHeight="1" x14ac:dyDescent="0.2">
      <c r="K143" s="852"/>
      <c r="L143" s="852"/>
    </row>
    <row r="144" spans="11:12" ht="15.75" customHeight="1" x14ac:dyDescent="0.2">
      <c r="K144" s="852"/>
      <c r="L144" s="852"/>
    </row>
    <row r="145" spans="11:12" ht="15.75" customHeight="1" x14ac:dyDescent="0.2">
      <c r="K145" s="852"/>
      <c r="L145" s="852"/>
    </row>
    <row r="146" spans="11:12" ht="15.75" customHeight="1" x14ac:dyDescent="0.2">
      <c r="K146" s="852"/>
      <c r="L146" s="852"/>
    </row>
    <row r="147" spans="11:12" ht="15.75" customHeight="1" x14ac:dyDescent="0.2">
      <c r="K147" s="852"/>
      <c r="L147" s="852"/>
    </row>
    <row r="148" spans="11:12" ht="15.75" customHeight="1" x14ac:dyDescent="0.2">
      <c r="K148" s="852"/>
      <c r="L148" s="852"/>
    </row>
    <row r="149" spans="11:12" ht="15.75" customHeight="1" x14ac:dyDescent="0.2">
      <c r="K149" s="852"/>
      <c r="L149" s="852"/>
    </row>
    <row r="150" spans="11:12" ht="15.75" customHeight="1" x14ac:dyDescent="0.2">
      <c r="K150" s="852"/>
      <c r="L150" s="852"/>
    </row>
    <row r="151" spans="11:12" ht="15.75" customHeight="1" x14ac:dyDescent="0.2">
      <c r="K151" s="852"/>
      <c r="L151" s="852"/>
    </row>
    <row r="152" spans="11:12" ht="15.75" customHeight="1" x14ac:dyDescent="0.2">
      <c r="K152" s="852"/>
      <c r="L152" s="852"/>
    </row>
    <row r="153" spans="11:12" ht="15.75" customHeight="1" x14ac:dyDescent="0.2">
      <c r="K153" s="852"/>
      <c r="L153" s="852"/>
    </row>
    <row r="154" spans="11:12" ht="15.75" customHeight="1" x14ac:dyDescent="0.2">
      <c r="K154" s="852"/>
      <c r="L154" s="852"/>
    </row>
    <row r="155" spans="11:12" ht="15.75" customHeight="1" x14ac:dyDescent="0.2">
      <c r="K155" s="852"/>
      <c r="L155" s="852"/>
    </row>
    <row r="156" spans="11:12" ht="15.75" customHeight="1" x14ac:dyDescent="0.2">
      <c r="K156" s="852"/>
      <c r="L156" s="852"/>
    </row>
    <row r="157" spans="11:12" ht="15.75" customHeight="1" x14ac:dyDescent="0.2">
      <c r="K157" s="852"/>
      <c r="L157" s="852"/>
    </row>
    <row r="158" spans="11:12" ht="15.75" customHeight="1" x14ac:dyDescent="0.2">
      <c r="K158" s="852"/>
      <c r="L158" s="852"/>
    </row>
    <row r="159" spans="11:12" ht="15.75" customHeight="1" x14ac:dyDescent="0.2">
      <c r="K159" s="852"/>
      <c r="L159" s="852"/>
    </row>
    <row r="160" spans="11:12" ht="15.75" customHeight="1" x14ac:dyDescent="0.2">
      <c r="K160" s="852"/>
      <c r="L160" s="852"/>
    </row>
    <row r="161" spans="11:12" ht="15.75" customHeight="1" x14ac:dyDescent="0.2">
      <c r="K161" s="852"/>
      <c r="L161" s="852"/>
    </row>
    <row r="162" spans="11:12" ht="15.75" customHeight="1" x14ac:dyDescent="0.2">
      <c r="K162" s="852"/>
      <c r="L162" s="852"/>
    </row>
    <row r="163" spans="11:12" ht="15.75" customHeight="1" x14ac:dyDescent="0.2">
      <c r="K163" s="852"/>
      <c r="L163" s="852"/>
    </row>
    <row r="164" spans="11:12" ht="15.75" customHeight="1" x14ac:dyDescent="0.2">
      <c r="K164" s="852"/>
      <c r="L164" s="852"/>
    </row>
    <row r="165" spans="11:12" ht="15.75" customHeight="1" x14ac:dyDescent="0.2">
      <c r="K165" s="852"/>
      <c r="L165" s="852"/>
    </row>
    <row r="166" spans="11:12" ht="15.75" customHeight="1" x14ac:dyDescent="0.2">
      <c r="K166" s="852"/>
      <c r="L166" s="852"/>
    </row>
    <row r="167" spans="11:12" ht="15.75" customHeight="1" x14ac:dyDescent="0.2">
      <c r="K167" s="852"/>
      <c r="L167" s="852"/>
    </row>
    <row r="168" spans="11:12" ht="15.75" customHeight="1" x14ac:dyDescent="0.2">
      <c r="K168" s="852"/>
      <c r="L168" s="852"/>
    </row>
    <row r="169" spans="11:12" ht="15.75" customHeight="1" x14ac:dyDescent="0.2">
      <c r="K169" s="852"/>
      <c r="L169" s="852"/>
    </row>
    <row r="170" spans="11:12" ht="15.75" customHeight="1" x14ac:dyDescent="0.2">
      <c r="K170" s="852"/>
      <c r="L170" s="852"/>
    </row>
    <row r="171" spans="11:12" ht="15.75" customHeight="1" x14ac:dyDescent="0.2">
      <c r="K171" s="852"/>
      <c r="L171" s="852"/>
    </row>
    <row r="172" spans="11:12" ht="15.75" customHeight="1" x14ac:dyDescent="0.2">
      <c r="K172" s="852"/>
      <c r="L172" s="852"/>
    </row>
    <row r="173" spans="11:12" ht="15.75" customHeight="1" x14ac:dyDescent="0.2">
      <c r="K173" s="852"/>
      <c r="L173" s="852"/>
    </row>
    <row r="174" spans="11:12" ht="15.75" customHeight="1" x14ac:dyDescent="0.2">
      <c r="K174" s="852"/>
      <c r="L174" s="852"/>
    </row>
    <row r="175" spans="11:12" ht="15.75" customHeight="1" x14ac:dyDescent="0.2">
      <c r="K175" s="852"/>
      <c r="L175" s="852"/>
    </row>
    <row r="176" spans="11:12" ht="15.75" customHeight="1" x14ac:dyDescent="0.2">
      <c r="K176" s="852"/>
      <c r="L176" s="852"/>
    </row>
    <row r="177" spans="11:12" ht="15.75" customHeight="1" x14ac:dyDescent="0.2">
      <c r="K177" s="852"/>
      <c r="L177" s="852"/>
    </row>
    <row r="178" spans="11:12" ht="15.75" customHeight="1" x14ac:dyDescent="0.2">
      <c r="K178" s="852"/>
      <c r="L178" s="852"/>
    </row>
    <row r="179" spans="11:12" ht="15.75" customHeight="1" x14ac:dyDescent="0.2">
      <c r="K179" s="852"/>
      <c r="L179" s="852"/>
    </row>
    <row r="180" spans="11:12" ht="15.75" customHeight="1" x14ac:dyDescent="0.2">
      <c r="K180" s="852"/>
      <c r="L180" s="852"/>
    </row>
    <row r="181" spans="11:12" ht="15.75" customHeight="1" x14ac:dyDescent="0.2">
      <c r="K181" s="852"/>
      <c r="L181" s="852"/>
    </row>
    <row r="182" spans="11:12" ht="15.75" customHeight="1" x14ac:dyDescent="0.2">
      <c r="K182" s="852"/>
      <c r="L182" s="852"/>
    </row>
    <row r="183" spans="11:12" ht="15.75" customHeight="1" x14ac:dyDescent="0.2">
      <c r="K183" s="852"/>
      <c r="L183" s="852"/>
    </row>
    <row r="184" spans="11:12" ht="15.75" customHeight="1" x14ac:dyDescent="0.2">
      <c r="K184" s="852"/>
      <c r="L184" s="852"/>
    </row>
    <row r="185" spans="11:12" ht="15.75" customHeight="1" x14ac:dyDescent="0.2">
      <c r="K185" s="852"/>
      <c r="L185" s="852"/>
    </row>
    <row r="186" spans="11:12" ht="15.75" customHeight="1" x14ac:dyDescent="0.2"/>
    <row r="187" spans="11:12" ht="15.75" customHeight="1" x14ac:dyDescent="0.2"/>
    <row r="188" spans="11:12" ht="15.75" customHeight="1" x14ac:dyDescent="0.2"/>
    <row r="189" spans="11:12" ht="15.75" customHeight="1" x14ac:dyDescent="0.2"/>
    <row r="190" spans="11:12" ht="15.75" customHeight="1" x14ac:dyDescent="0.2"/>
    <row r="191" spans="11:12" ht="15.75" customHeight="1" x14ac:dyDescent="0.2"/>
    <row r="192" spans="11:1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</sheetData>
  <mergeCells count="10">
    <mergeCell ref="N9:N10"/>
    <mergeCell ref="A7:A10"/>
    <mergeCell ref="B7:B10"/>
    <mergeCell ref="C7:H8"/>
    <mergeCell ref="I7:N8"/>
    <mergeCell ref="C9:D9"/>
    <mergeCell ref="E9:G9"/>
    <mergeCell ref="H9:H10"/>
    <mergeCell ref="I9:J9"/>
    <mergeCell ref="K9:M9"/>
  </mergeCells>
  <printOptions horizontalCentered="1"/>
  <pageMargins left="0.19685039370078741" right="0.19685039370078741" top="0.27559055118110237" bottom="0.39370078740157483" header="0" footer="0"/>
  <pageSetup paperSize="9" scale="6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  <pageSetUpPr fitToPage="1"/>
  </sheetPr>
  <dimension ref="A1:ET972"/>
  <sheetViews>
    <sheetView showGridLines="0" workbookViewId="0"/>
  </sheetViews>
  <sheetFormatPr defaultColWidth="14" defaultRowHeight="15" customHeight="1" x14ac:dyDescent="0.25"/>
  <cols>
    <col min="1" max="1" width="35.85546875" style="116" customWidth="1"/>
    <col min="2" max="2" width="20.42578125" style="116" customWidth="1"/>
    <col min="3" max="3" width="19" style="116" customWidth="1"/>
    <col min="4" max="4" width="17" style="116" customWidth="1"/>
    <col min="5" max="5" width="11.42578125" style="116" customWidth="1"/>
    <col min="6" max="6" width="17.28515625" style="116" customWidth="1"/>
    <col min="7" max="7" width="21.85546875" style="116" customWidth="1"/>
    <col min="8" max="8" width="20.7109375" style="116" customWidth="1"/>
    <col min="9" max="10" width="6.7109375" style="116" customWidth="1"/>
    <col min="11" max="25" width="12.28515625" style="116" customWidth="1"/>
    <col min="26" max="16384" width="14" style="116"/>
  </cols>
  <sheetData>
    <row r="1" spans="1:150" s="203" customFormat="1" ht="12" customHeight="1" x14ac:dyDescent="0.2">
      <c r="A1" s="823"/>
      <c r="B1" s="823"/>
      <c r="D1" s="803" t="s">
        <v>1065</v>
      </c>
      <c r="G1" s="804"/>
      <c r="M1" s="803"/>
      <c r="ET1" s="805"/>
    </row>
    <row r="2" spans="1:150" s="806" customFormat="1" ht="12" customHeight="1" x14ac:dyDescent="0.25">
      <c r="A2" s="824" t="s">
        <v>169</v>
      </c>
      <c r="B2" s="825"/>
    </row>
    <row r="3" spans="1:150" s="806" customFormat="1" ht="12" customHeight="1" x14ac:dyDescent="0.25">
      <c r="A3" s="824" t="s">
        <v>170</v>
      </c>
      <c r="B3" s="825"/>
    </row>
    <row r="4" spans="1:150" s="206" customFormat="1" ht="12" customHeight="1" x14ac:dyDescent="0.25">
      <c r="A4" s="1118" t="s">
        <v>1062</v>
      </c>
      <c r="B4" s="1058"/>
      <c r="C4" s="808"/>
      <c r="D4" s="809"/>
      <c r="E4" s="808"/>
      <c r="F4" s="808"/>
      <c r="G4" s="808"/>
      <c r="H4" s="808"/>
      <c r="I4" s="808"/>
      <c r="J4" s="810"/>
      <c r="K4" s="810"/>
      <c r="L4" s="810"/>
      <c r="M4" s="810"/>
      <c r="N4" s="810"/>
      <c r="O4" s="810"/>
    </row>
    <row r="5" spans="1:150" s="210" customFormat="1" ht="12" customHeight="1" x14ac:dyDescent="0.2">
      <c r="A5" s="210" t="s">
        <v>2</v>
      </c>
      <c r="D5" s="203"/>
    </row>
    <row r="6" spans="1:150" ht="12" customHeight="1" x14ac:dyDescent="0.25">
      <c r="A6" s="118"/>
      <c r="D6" s="827" t="s">
        <v>3</v>
      </c>
      <c r="F6" s="117"/>
      <c r="G6" s="117"/>
      <c r="H6" s="117"/>
      <c r="I6" s="117"/>
      <c r="J6" s="117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</row>
    <row r="7" spans="1:150" s="111" customFormat="1" ht="23.45" customHeight="1" x14ac:dyDescent="0.25">
      <c r="A7" s="109" t="s">
        <v>1066</v>
      </c>
      <c r="B7" s="109" t="s">
        <v>1067</v>
      </c>
      <c r="C7" s="109" t="s">
        <v>1068</v>
      </c>
      <c r="D7" s="109" t="s">
        <v>1069</v>
      </c>
      <c r="E7" s="110"/>
      <c r="G7" s="112"/>
      <c r="H7" s="112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</row>
    <row r="8" spans="1:150" ht="9" customHeight="1" x14ac:dyDescent="0.25">
      <c r="A8" s="114">
        <v>1</v>
      </c>
      <c r="B8" s="114">
        <v>2</v>
      </c>
      <c r="C8" s="114">
        <v>3</v>
      </c>
      <c r="D8" s="114">
        <v>4</v>
      </c>
      <c r="E8" s="115"/>
      <c r="H8" s="117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</row>
    <row r="9" spans="1:150" ht="27" customHeight="1" x14ac:dyDescent="0.25">
      <c r="A9" s="119" t="s">
        <v>1070</v>
      </c>
      <c r="B9" s="122"/>
      <c r="C9" s="122"/>
      <c r="D9" s="123"/>
      <c r="E9" s="118"/>
      <c r="F9" s="118"/>
      <c r="G9" s="118"/>
      <c r="H9" s="117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</row>
    <row r="10" spans="1:150" ht="27" customHeight="1" x14ac:dyDescent="0.25">
      <c r="A10" s="119" t="s">
        <v>1071</v>
      </c>
      <c r="B10" s="122"/>
      <c r="C10" s="122"/>
      <c r="D10" s="123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</row>
    <row r="11" spans="1:150" ht="27" customHeight="1" x14ac:dyDescent="0.25">
      <c r="A11" s="119" t="s">
        <v>1072</v>
      </c>
      <c r="B11" s="122"/>
      <c r="C11" s="122"/>
      <c r="D11" s="123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</row>
    <row r="12" spans="1:150" ht="27" customHeight="1" x14ac:dyDescent="0.25">
      <c r="A12" s="119" t="s">
        <v>1073</v>
      </c>
      <c r="B12" s="122"/>
      <c r="C12" s="122"/>
      <c r="D12" s="123"/>
      <c r="E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</row>
    <row r="13" spans="1:150" s="111" customFormat="1" ht="27" customHeight="1" x14ac:dyDescent="0.25">
      <c r="A13" s="120" t="s">
        <v>396</v>
      </c>
      <c r="B13" s="121"/>
      <c r="C13" s="121"/>
      <c r="D13" s="124"/>
      <c r="E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</row>
    <row r="14" spans="1:150" ht="12" customHeight="1" x14ac:dyDescent="0.25">
      <c r="A14" s="707"/>
      <c r="B14" s="828"/>
      <c r="C14" s="828"/>
      <c r="D14" s="828"/>
      <c r="E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</row>
    <row r="15" spans="1:150" ht="12" customHeight="1" x14ac:dyDescent="0.25">
      <c r="A15" s="196"/>
      <c r="B15" s="829"/>
      <c r="C15" s="829"/>
      <c r="D15" s="829"/>
      <c r="E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</row>
    <row r="16" spans="1:150" ht="12" customHeight="1" x14ac:dyDescent="0.25">
      <c r="A16" s="196" t="s">
        <v>154</v>
      </c>
      <c r="B16" s="829"/>
      <c r="C16" s="829"/>
      <c r="D16" s="829"/>
      <c r="E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</row>
    <row r="17" spans="1:25" ht="12" customHeight="1" x14ac:dyDescent="0.25">
      <c r="A17" s="196"/>
      <c r="B17" s="118"/>
      <c r="C17" s="118"/>
      <c r="D17" s="118"/>
      <c r="E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</row>
    <row r="18" spans="1:25" ht="12" customHeight="1" x14ac:dyDescent="0.25">
      <c r="A18" s="196" t="s">
        <v>155</v>
      </c>
      <c r="B18" s="118"/>
      <c r="C18" s="118"/>
      <c r="D18" s="118"/>
      <c r="E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</row>
    <row r="19" spans="1:25" ht="12" customHeight="1" x14ac:dyDescent="0.25">
      <c r="A19" s="196" t="s">
        <v>156</v>
      </c>
      <c r="B19" s="118"/>
      <c r="C19" s="118"/>
      <c r="D19" s="118"/>
      <c r="E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</row>
    <row r="20" spans="1:25" ht="12" customHeight="1" x14ac:dyDescent="0.25">
      <c r="A20" s="196"/>
      <c r="B20" s="118"/>
      <c r="C20" s="118"/>
      <c r="D20" s="118"/>
      <c r="E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</row>
    <row r="21" spans="1:25" ht="12" customHeight="1" x14ac:dyDescent="0.25">
      <c r="A21" s="196" t="s">
        <v>157</v>
      </c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</row>
    <row r="22" spans="1:25" ht="12" customHeight="1" x14ac:dyDescent="0.25">
      <c r="A22" s="196" t="s">
        <v>156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</row>
    <row r="23" spans="1:25" ht="12" customHeight="1" x14ac:dyDescent="0.2">
      <c r="A23" s="203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</row>
    <row r="24" spans="1:25" ht="15" customHeight="1" x14ac:dyDescent="0.25">
      <c r="A24" s="829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</row>
    <row r="25" spans="1:25" ht="15" customHeight="1" x14ac:dyDescent="0.25">
      <c r="A25" s="829"/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</row>
    <row r="26" spans="1:25" ht="15" customHeight="1" x14ac:dyDescent="0.25">
      <c r="A26" s="118"/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</row>
    <row r="27" spans="1:25" ht="15" customHeight="1" x14ac:dyDescent="0.25">
      <c r="A27" s="118"/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</row>
    <row r="28" spans="1:25" ht="15" customHeight="1" x14ac:dyDescent="0.25">
      <c r="A28" s="118"/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</row>
    <row r="29" spans="1:25" ht="15" customHeight="1" x14ac:dyDescent="0.25">
      <c r="A29" s="118"/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</row>
    <row r="30" spans="1:25" ht="15.75" customHeight="1" x14ac:dyDescent="0.25">
      <c r="A30" s="118"/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</row>
    <row r="31" spans="1:25" ht="15.75" customHeight="1" x14ac:dyDescent="0.25">
      <c r="A31" s="118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</row>
    <row r="32" spans="1:25" ht="15.75" customHeight="1" x14ac:dyDescent="0.25">
      <c r="A32" s="118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</row>
    <row r="33" spans="1:25" ht="15.75" customHeight="1" x14ac:dyDescent="0.25">
      <c r="A33" s="118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</row>
    <row r="34" spans="1:25" ht="15.75" customHeight="1" x14ac:dyDescent="0.25">
      <c r="A34" s="118"/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</row>
    <row r="35" spans="1:25" ht="15.75" customHeight="1" x14ac:dyDescent="0.25">
      <c r="A35" s="118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</row>
    <row r="36" spans="1:25" ht="15.75" customHeight="1" x14ac:dyDescent="0.25">
      <c r="A36" s="118"/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</row>
    <row r="37" spans="1:25" ht="15.75" customHeight="1" x14ac:dyDescent="0.25">
      <c r="A37" s="118"/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</row>
    <row r="38" spans="1:25" ht="15.75" customHeight="1" x14ac:dyDescent="0.25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</row>
    <row r="39" spans="1:25" ht="15.75" customHeight="1" x14ac:dyDescent="0.25">
      <c r="A39" s="118"/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</row>
    <row r="40" spans="1:25" ht="15.75" customHeight="1" x14ac:dyDescent="0.25">
      <c r="A40" s="118"/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</row>
    <row r="41" spans="1:25" ht="15.75" customHeight="1" x14ac:dyDescent="0.25">
      <c r="A41" s="118"/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</row>
    <row r="42" spans="1:25" ht="15.75" customHeight="1" x14ac:dyDescent="0.25">
      <c r="A42" s="118"/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</row>
    <row r="43" spans="1:25" ht="15.75" customHeight="1" x14ac:dyDescent="0.25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</row>
    <row r="44" spans="1:25" ht="15.75" customHeight="1" x14ac:dyDescent="0.25">
      <c r="A44" s="118"/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</row>
    <row r="45" spans="1:25" ht="15.75" customHeight="1" x14ac:dyDescent="0.25">
      <c r="A45" s="118"/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</row>
    <row r="46" spans="1:25" ht="15.75" customHeight="1" x14ac:dyDescent="0.25">
      <c r="A46" s="118"/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</row>
    <row r="47" spans="1:25" ht="15.75" customHeight="1" x14ac:dyDescent="0.25">
      <c r="A47" s="118"/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</row>
    <row r="48" spans="1:25" ht="15.75" customHeight="1" x14ac:dyDescent="0.25">
      <c r="A48" s="118"/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</row>
    <row r="49" spans="1:25" ht="15.75" customHeight="1" x14ac:dyDescent="0.25">
      <c r="A49" s="118"/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</row>
    <row r="50" spans="1:25" ht="15.75" customHeight="1" x14ac:dyDescent="0.25">
      <c r="A50" s="118"/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</row>
    <row r="51" spans="1:25" ht="15.75" customHeight="1" x14ac:dyDescent="0.25">
      <c r="A51" s="118"/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</row>
    <row r="52" spans="1:25" ht="15.75" customHeight="1" x14ac:dyDescent="0.25">
      <c r="A52" s="118"/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</row>
    <row r="53" spans="1:25" ht="15.75" customHeight="1" x14ac:dyDescent="0.25">
      <c r="A53" s="118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</row>
    <row r="54" spans="1:25" ht="15.75" customHeight="1" x14ac:dyDescent="0.25">
      <c r="A54" s="118"/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</row>
    <row r="55" spans="1:25" ht="15.75" customHeight="1" x14ac:dyDescent="0.25">
      <c r="A55" s="118"/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</row>
    <row r="56" spans="1:25" ht="15.75" customHeight="1" x14ac:dyDescent="0.25">
      <c r="A56" s="118"/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</row>
    <row r="57" spans="1:25" ht="15.75" customHeight="1" x14ac:dyDescent="0.25">
      <c r="A57" s="118"/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</row>
    <row r="58" spans="1:25" ht="15.75" customHeight="1" x14ac:dyDescent="0.25">
      <c r="A58" s="118"/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</row>
    <row r="59" spans="1:25" ht="15.75" customHeight="1" x14ac:dyDescent="0.25">
      <c r="A59" s="118"/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</row>
    <row r="60" spans="1:25" ht="15.75" customHeight="1" x14ac:dyDescent="0.25">
      <c r="A60" s="118"/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</row>
    <row r="61" spans="1:25" ht="15.75" customHeight="1" x14ac:dyDescent="0.25">
      <c r="A61" s="118"/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</row>
    <row r="62" spans="1:25" ht="15.75" customHeight="1" x14ac:dyDescent="0.25">
      <c r="A62" s="118"/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</row>
    <row r="63" spans="1:25" ht="15.75" customHeight="1" x14ac:dyDescent="0.25">
      <c r="A63" s="118"/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</row>
    <row r="64" spans="1:25" ht="15.75" customHeight="1" x14ac:dyDescent="0.25">
      <c r="A64" s="118"/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</row>
    <row r="65" spans="1:25" ht="15.75" customHeight="1" x14ac:dyDescent="0.25">
      <c r="A65" s="118"/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</row>
    <row r="66" spans="1:25" ht="15.75" customHeight="1" x14ac:dyDescent="0.25">
      <c r="A66" s="118"/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</row>
    <row r="67" spans="1:25" ht="15.75" customHeight="1" x14ac:dyDescent="0.25">
      <c r="A67" s="118"/>
      <c r="B67" s="118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</row>
    <row r="68" spans="1:25" ht="15.75" customHeight="1" x14ac:dyDescent="0.25">
      <c r="A68" s="118"/>
      <c r="B68" s="118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</row>
    <row r="69" spans="1:25" ht="15.75" customHeight="1" x14ac:dyDescent="0.25">
      <c r="A69" s="118"/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8"/>
    </row>
    <row r="70" spans="1:25" ht="15.75" customHeight="1" x14ac:dyDescent="0.25">
      <c r="A70" s="118"/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8"/>
    </row>
    <row r="71" spans="1:25" ht="15.75" customHeight="1" x14ac:dyDescent="0.25">
      <c r="A71" s="118"/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</row>
    <row r="72" spans="1:25" ht="15.75" customHeight="1" x14ac:dyDescent="0.25">
      <c r="A72" s="118"/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</row>
    <row r="73" spans="1:25" ht="15.75" customHeight="1" x14ac:dyDescent="0.25">
      <c r="A73" s="118"/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</row>
    <row r="74" spans="1:25" ht="15.75" customHeight="1" x14ac:dyDescent="0.25">
      <c r="A74" s="118"/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</row>
    <row r="75" spans="1:25" ht="15.75" customHeight="1" x14ac:dyDescent="0.25">
      <c r="A75" s="118"/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</row>
    <row r="76" spans="1:25" ht="15.75" customHeight="1" x14ac:dyDescent="0.25">
      <c r="A76" s="118"/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</row>
    <row r="77" spans="1:25" ht="15.75" customHeight="1" x14ac:dyDescent="0.25">
      <c r="A77" s="118"/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</row>
    <row r="78" spans="1:25" ht="15.75" customHeight="1" x14ac:dyDescent="0.25">
      <c r="A78" s="118"/>
      <c r="B78" s="118"/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</row>
    <row r="79" spans="1:25" ht="15.75" customHeight="1" x14ac:dyDescent="0.25">
      <c r="A79" s="118"/>
      <c r="B79" s="118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8"/>
    </row>
    <row r="80" spans="1:25" ht="15.75" customHeight="1" x14ac:dyDescent="0.25">
      <c r="A80" s="118"/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</row>
    <row r="81" spans="1:25" ht="15.75" customHeight="1" x14ac:dyDescent="0.25">
      <c r="A81" s="118"/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</row>
    <row r="82" spans="1:25" ht="15.75" customHeight="1" x14ac:dyDescent="0.25">
      <c r="A82" s="118"/>
      <c r="B82" s="118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</row>
    <row r="83" spans="1:25" ht="15.75" customHeight="1" x14ac:dyDescent="0.25">
      <c r="A83" s="118"/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8"/>
    </row>
    <row r="84" spans="1:25" ht="15.75" customHeight="1" x14ac:dyDescent="0.25">
      <c r="A84" s="118"/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8"/>
    </row>
    <row r="85" spans="1:25" ht="15.75" customHeight="1" x14ac:dyDescent="0.25">
      <c r="A85" s="118"/>
      <c r="B85" s="118"/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</row>
    <row r="86" spans="1:25" ht="15.75" customHeight="1" x14ac:dyDescent="0.25">
      <c r="A86" s="118"/>
      <c r="B86" s="118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8"/>
    </row>
    <row r="87" spans="1:25" ht="15.75" customHeight="1" x14ac:dyDescent="0.25">
      <c r="A87" s="118"/>
      <c r="B87" s="118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8"/>
    </row>
    <row r="88" spans="1:25" ht="15.75" customHeight="1" x14ac:dyDescent="0.25">
      <c r="A88" s="118"/>
      <c r="B88" s="118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  <c r="W88" s="118"/>
      <c r="X88" s="118"/>
      <c r="Y88" s="118"/>
    </row>
    <row r="89" spans="1:25" ht="15.75" customHeight="1" x14ac:dyDescent="0.25">
      <c r="A89" s="118"/>
      <c r="B89" s="118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  <c r="U89" s="118"/>
      <c r="V89" s="118"/>
      <c r="W89" s="118"/>
      <c r="X89" s="118"/>
      <c r="Y89" s="118"/>
    </row>
    <row r="90" spans="1:25" ht="15.75" customHeight="1" x14ac:dyDescent="0.25">
      <c r="A90" s="118"/>
      <c r="B90" s="118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8"/>
    </row>
    <row r="91" spans="1:25" ht="15.75" customHeight="1" x14ac:dyDescent="0.25">
      <c r="A91" s="118"/>
      <c r="B91" s="118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118"/>
      <c r="Y91" s="118"/>
    </row>
    <row r="92" spans="1:25" ht="15.75" customHeight="1" x14ac:dyDescent="0.25">
      <c r="A92" s="118"/>
      <c r="B92" s="118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18"/>
      <c r="X92" s="118"/>
      <c r="Y92" s="118"/>
    </row>
    <row r="93" spans="1:25" ht="15.75" customHeight="1" x14ac:dyDescent="0.25">
      <c r="A93" s="118"/>
      <c r="B93" s="118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8"/>
    </row>
    <row r="94" spans="1:25" ht="15.75" customHeight="1" x14ac:dyDescent="0.25">
      <c r="A94" s="118"/>
      <c r="B94" s="118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  <c r="U94" s="118"/>
      <c r="V94" s="118"/>
      <c r="W94" s="118"/>
      <c r="X94" s="118"/>
      <c r="Y94" s="118"/>
    </row>
    <row r="95" spans="1:25" ht="15.75" customHeight="1" x14ac:dyDescent="0.25">
      <c r="A95" s="118"/>
      <c r="B95" s="118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</row>
    <row r="96" spans="1:25" ht="15.75" customHeight="1" x14ac:dyDescent="0.25">
      <c r="A96" s="118"/>
      <c r="B96" s="118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</row>
    <row r="97" spans="1:25" ht="15.75" customHeight="1" x14ac:dyDescent="0.25">
      <c r="A97" s="118"/>
      <c r="B97" s="118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</row>
    <row r="98" spans="1:25" ht="15.75" customHeight="1" x14ac:dyDescent="0.25">
      <c r="A98" s="118"/>
      <c r="B98" s="118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8"/>
    </row>
    <row r="99" spans="1:25" ht="15.75" customHeight="1" x14ac:dyDescent="0.25">
      <c r="A99" s="118"/>
      <c r="B99" s="118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</row>
    <row r="100" spans="1:25" ht="15.75" customHeight="1" x14ac:dyDescent="0.25">
      <c r="A100" s="118"/>
      <c r="B100" s="118"/>
      <c r="C100" s="118"/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</row>
    <row r="101" spans="1:25" ht="15.75" customHeight="1" x14ac:dyDescent="0.25">
      <c r="A101" s="118"/>
      <c r="B101" s="118"/>
      <c r="C101" s="118"/>
      <c r="D101" s="118"/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  <c r="W101" s="118"/>
      <c r="X101" s="118"/>
      <c r="Y101" s="118"/>
    </row>
    <row r="102" spans="1:25" ht="15.75" customHeight="1" x14ac:dyDescent="0.25">
      <c r="A102" s="118"/>
      <c r="B102" s="118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</row>
    <row r="103" spans="1:25" ht="15.75" customHeight="1" x14ac:dyDescent="0.25">
      <c r="A103" s="118"/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</row>
    <row r="104" spans="1:25" ht="15.75" customHeight="1" x14ac:dyDescent="0.25">
      <c r="A104" s="118"/>
      <c r="B104" s="118"/>
      <c r="C104" s="118"/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118"/>
      <c r="X104" s="118"/>
      <c r="Y104" s="118"/>
    </row>
    <row r="105" spans="1:25" ht="15.75" customHeight="1" x14ac:dyDescent="0.25">
      <c r="A105" s="118"/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</row>
    <row r="106" spans="1:25" ht="15.75" customHeight="1" x14ac:dyDescent="0.25">
      <c r="A106" s="118"/>
      <c r="B106" s="118"/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</row>
    <row r="107" spans="1:25" ht="15.75" customHeight="1" x14ac:dyDescent="0.25">
      <c r="A107" s="118"/>
      <c r="B107" s="118"/>
      <c r="C107" s="118"/>
      <c r="D107" s="118"/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118"/>
      <c r="X107" s="118"/>
      <c r="Y107" s="118"/>
    </row>
    <row r="108" spans="1:25" ht="15.75" customHeight="1" x14ac:dyDescent="0.25">
      <c r="A108" s="118"/>
      <c r="B108" s="118"/>
      <c r="C108" s="118"/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</row>
    <row r="109" spans="1:25" ht="15.75" customHeight="1" x14ac:dyDescent="0.25">
      <c r="A109" s="118"/>
      <c r="B109" s="118"/>
      <c r="C109" s="118"/>
      <c r="D109" s="118"/>
      <c r="E109" s="118"/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118"/>
      <c r="Q109" s="118"/>
      <c r="R109" s="118"/>
      <c r="S109" s="118"/>
      <c r="T109" s="118"/>
      <c r="U109" s="118"/>
      <c r="V109" s="118"/>
      <c r="W109" s="118"/>
      <c r="X109" s="118"/>
      <c r="Y109" s="118"/>
    </row>
    <row r="110" spans="1:25" ht="15.75" customHeight="1" x14ac:dyDescent="0.25">
      <c r="A110" s="118"/>
      <c r="B110" s="118"/>
      <c r="C110" s="118"/>
      <c r="D110" s="118"/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118"/>
      <c r="X110" s="118"/>
      <c r="Y110" s="118"/>
    </row>
    <row r="111" spans="1:25" ht="15.75" customHeight="1" x14ac:dyDescent="0.25">
      <c r="A111" s="118"/>
      <c r="B111" s="118"/>
      <c r="C111" s="118"/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18"/>
      <c r="X111" s="118"/>
      <c r="Y111" s="118"/>
    </row>
    <row r="112" spans="1:25" ht="15.75" customHeight="1" x14ac:dyDescent="0.25">
      <c r="A112" s="118"/>
      <c r="B112" s="118"/>
      <c r="C112" s="118"/>
      <c r="D112" s="118"/>
      <c r="E112" s="118"/>
      <c r="F112" s="118"/>
      <c r="G112" s="118"/>
      <c r="H112" s="118"/>
      <c r="I112" s="118"/>
      <c r="J112" s="118"/>
      <c r="K112" s="118"/>
      <c r="L112" s="118"/>
      <c r="M112" s="118"/>
      <c r="N112" s="118"/>
      <c r="O112" s="118"/>
      <c r="P112" s="118"/>
      <c r="Q112" s="118"/>
      <c r="R112" s="118"/>
      <c r="S112" s="118"/>
      <c r="T112" s="118"/>
      <c r="U112" s="118"/>
      <c r="V112" s="118"/>
      <c r="W112" s="118"/>
      <c r="X112" s="118"/>
      <c r="Y112" s="118"/>
    </row>
    <row r="113" spans="1:25" ht="15.75" customHeight="1" x14ac:dyDescent="0.25">
      <c r="A113" s="118"/>
      <c r="B113" s="118"/>
      <c r="C113" s="118"/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118"/>
      <c r="P113" s="118"/>
      <c r="Q113" s="118"/>
      <c r="R113" s="118"/>
      <c r="S113" s="118"/>
      <c r="T113" s="118"/>
      <c r="U113" s="118"/>
      <c r="V113" s="118"/>
      <c r="W113" s="118"/>
      <c r="X113" s="118"/>
      <c r="Y113" s="118"/>
    </row>
    <row r="114" spans="1:25" ht="15.75" customHeight="1" x14ac:dyDescent="0.25">
      <c r="A114" s="118"/>
      <c r="B114" s="118"/>
      <c r="C114" s="118"/>
      <c r="D114" s="118"/>
      <c r="E114" s="118"/>
      <c r="F114" s="118"/>
      <c r="G114" s="118"/>
      <c r="H114" s="118"/>
      <c r="I114" s="118"/>
      <c r="J114" s="118"/>
      <c r="K114" s="118"/>
      <c r="L114" s="118"/>
      <c r="M114" s="118"/>
      <c r="N114" s="118"/>
      <c r="O114" s="118"/>
      <c r="P114" s="118"/>
      <c r="Q114" s="118"/>
      <c r="R114" s="118"/>
      <c r="S114" s="118"/>
      <c r="T114" s="118"/>
      <c r="U114" s="118"/>
      <c r="V114" s="118"/>
      <c r="W114" s="118"/>
      <c r="X114" s="118"/>
      <c r="Y114" s="118"/>
    </row>
    <row r="115" spans="1:25" ht="15.75" customHeight="1" x14ac:dyDescent="0.25">
      <c r="A115" s="118"/>
      <c r="B115" s="118"/>
      <c r="C115" s="118"/>
      <c r="D115" s="118"/>
      <c r="E115" s="118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  <c r="W115" s="118"/>
      <c r="X115" s="118"/>
      <c r="Y115" s="118"/>
    </row>
    <row r="116" spans="1:25" ht="15.75" customHeight="1" x14ac:dyDescent="0.25">
      <c r="A116" s="118"/>
      <c r="B116" s="118"/>
      <c r="C116" s="118"/>
      <c r="D116" s="118"/>
      <c r="E116" s="118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</row>
    <row r="117" spans="1:25" ht="15.75" customHeight="1" x14ac:dyDescent="0.25">
      <c r="A117" s="118"/>
      <c r="B117" s="118"/>
      <c r="C117" s="118"/>
      <c r="D117" s="118"/>
      <c r="E117" s="118"/>
      <c r="F117" s="118"/>
      <c r="G117" s="118"/>
      <c r="H117" s="118"/>
      <c r="I117" s="118"/>
      <c r="J117" s="118"/>
      <c r="K117" s="118"/>
      <c r="L117" s="118"/>
      <c r="M117" s="118"/>
      <c r="N117" s="118"/>
      <c r="O117" s="118"/>
      <c r="P117" s="118"/>
      <c r="Q117" s="118"/>
      <c r="R117" s="118"/>
      <c r="S117" s="118"/>
      <c r="T117" s="118"/>
      <c r="U117" s="118"/>
      <c r="V117" s="118"/>
      <c r="W117" s="118"/>
      <c r="X117" s="118"/>
      <c r="Y117" s="118"/>
    </row>
    <row r="118" spans="1:25" ht="15.75" customHeight="1" x14ac:dyDescent="0.25">
      <c r="A118" s="118"/>
      <c r="B118" s="118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</row>
    <row r="119" spans="1:25" ht="15.75" customHeight="1" x14ac:dyDescent="0.25">
      <c r="A119" s="118"/>
      <c r="B119" s="118"/>
      <c r="C119" s="118"/>
      <c r="D119" s="118"/>
      <c r="E119" s="118"/>
      <c r="F119" s="118"/>
      <c r="G119" s="118"/>
      <c r="H119" s="118"/>
      <c r="I119" s="118"/>
      <c r="J119" s="118"/>
      <c r="K119" s="118"/>
      <c r="L119" s="118"/>
      <c r="M119" s="118"/>
      <c r="N119" s="118"/>
      <c r="O119" s="118"/>
      <c r="P119" s="118"/>
      <c r="Q119" s="118"/>
      <c r="R119" s="118"/>
      <c r="S119" s="118"/>
      <c r="T119" s="118"/>
      <c r="U119" s="118"/>
      <c r="V119" s="118"/>
      <c r="W119" s="118"/>
      <c r="X119" s="118"/>
      <c r="Y119" s="118"/>
    </row>
    <row r="120" spans="1:25" ht="15.75" customHeight="1" x14ac:dyDescent="0.25">
      <c r="A120" s="118"/>
      <c r="B120" s="118"/>
      <c r="C120" s="118"/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118"/>
      <c r="Q120" s="118"/>
      <c r="R120" s="118"/>
      <c r="S120" s="118"/>
      <c r="T120" s="118"/>
      <c r="U120" s="118"/>
      <c r="V120" s="118"/>
      <c r="W120" s="118"/>
      <c r="X120" s="118"/>
      <c r="Y120" s="118"/>
    </row>
    <row r="121" spans="1:25" ht="15.75" customHeight="1" x14ac:dyDescent="0.25">
      <c r="A121" s="118"/>
      <c r="B121" s="118"/>
      <c r="C121" s="118"/>
      <c r="D121" s="118"/>
      <c r="E121" s="118"/>
      <c r="F121" s="118"/>
      <c r="G121" s="118"/>
      <c r="H121" s="118"/>
      <c r="I121" s="118"/>
      <c r="J121" s="118"/>
      <c r="K121" s="118"/>
      <c r="L121" s="118"/>
      <c r="M121" s="118"/>
      <c r="N121" s="118"/>
      <c r="O121" s="118"/>
      <c r="P121" s="118"/>
      <c r="Q121" s="118"/>
      <c r="R121" s="118"/>
      <c r="S121" s="118"/>
      <c r="T121" s="118"/>
      <c r="U121" s="118"/>
      <c r="V121" s="118"/>
      <c r="W121" s="118"/>
      <c r="X121" s="118"/>
      <c r="Y121" s="118"/>
    </row>
    <row r="122" spans="1:25" ht="15.75" customHeight="1" x14ac:dyDescent="0.25">
      <c r="A122" s="118"/>
      <c r="B122" s="118"/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</row>
    <row r="123" spans="1:25" ht="15.75" customHeight="1" x14ac:dyDescent="0.25">
      <c r="A123" s="118"/>
      <c r="B123" s="118"/>
      <c r="C123" s="118"/>
      <c r="D123" s="118"/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  <c r="O123" s="118"/>
      <c r="P123" s="118"/>
      <c r="Q123" s="118"/>
      <c r="R123" s="118"/>
      <c r="S123" s="118"/>
      <c r="T123" s="118"/>
      <c r="U123" s="118"/>
      <c r="V123" s="118"/>
      <c r="W123" s="118"/>
      <c r="X123" s="118"/>
      <c r="Y123" s="118"/>
    </row>
    <row r="124" spans="1:25" ht="15.75" customHeight="1" x14ac:dyDescent="0.25">
      <c r="A124" s="118"/>
      <c r="B124" s="118"/>
      <c r="C124" s="118"/>
      <c r="D124" s="118"/>
      <c r="E124" s="118"/>
      <c r="F124" s="118"/>
      <c r="G124" s="118"/>
      <c r="H124" s="118"/>
      <c r="I124" s="118"/>
      <c r="J124" s="118"/>
      <c r="K124" s="118"/>
      <c r="L124" s="118"/>
      <c r="M124" s="118"/>
      <c r="N124" s="118"/>
      <c r="O124" s="118"/>
      <c r="P124" s="118"/>
      <c r="Q124" s="118"/>
      <c r="R124" s="118"/>
      <c r="S124" s="118"/>
      <c r="T124" s="118"/>
      <c r="U124" s="118"/>
      <c r="V124" s="118"/>
      <c r="W124" s="118"/>
      <c r="X124" s="118"/>
      <c r="Y124" s="118"/>
    </row>
    <row r="125" spans="1:25" ht="15.75" customHeight="1" x14ac:dyDescent="0.25">
      <c r="A125" s="118"/>
      <c r="B125" s="118"/>
      <c r="C125" s="118"/>
      <c r="D125" s="118"/>
      <c r="E125" s="118"/>
      <c r="F125" s="118"/>
      <c r="G125" s="118"/>
      <c r="H125" s="118"/>
      <c r="I125" s="118"/>
      <c r="J125" s="118"/>
      <c r="K125" s="118"/>
      <c r="L125" s="118"/>
      <c r="M125" s="118"/>
      <c r="N125" s="118"/>
      <c r="O125" s="118"/>
      <c r="P125" s="118"/>
      <c r="Q125" s="118"/>
      <c r="R125" s="118"/>
      <c r="S125" s="118"/>
      <c r="T125" s="118"/>
      <c r="U125" s="118"/>
      <c r="V125" s="118"/>
      <c r="W125" s="118"/>
      <c r="X125" s="118"/>
      <c r="Y125" s="118"/>
    </row>
    <row r="126" spans="1:25" ht="15.75" customHeight="1" x14ac:dyDescent="0.25">
      <c r="A126" s="118"/>
      <c r="B126" s="118"/>
      <c r="C126" s="118"/>
      <c r="D126" s="118"/>
      <c r="E126" s="118"/>
      <c r="F126" s="118"/>
      <c r="G126" s="118"/>
      <c r="H126" s="118"/>
      <c r="I126" s="118"/>
      <c r="J126" s="118"/>
      <c r="K126" s="118"/>
      <c r="L126" s="118"/>
      <c r="M126" s="118"/>
      <c r="N126" s="118"/>
      <c r="O126" s="118"/>
      <c r="P126" s="118"/>
      <c r="Q126" s="118"/>
      <c r="R126" s="118"/>
      <c r="S126" s="118"/>
      <c r="T126" s="118"/>
      <c r="U126" s="118"/>
      <c r="V126" s="118"/>
      <c r="W126" s="118"/>
      <c r="X126" s="118"/>
      <c r="Y126" s="118"/>
    </row>
    <row r="127" spans="1:25" ht="15.75" customHeight="1" x14ac:dyDescent="0.25">
      <c r="A127" s="118"/>
      <c r="B127" s="118"/>
      <c r="C127" s="118"/>
      <c r="D127" s="118"/>
      <c r="E127" s="118"/>
      <c r="F127" s="118"/>
      <c r="G127" s="118"/>
      <c r="H127" s="118"/>
      <c r="I127" s="118"/>
      <c r="J127" s="118"/>
      <c r="K127" s="118"/>
      <c r="L127" s="118"/>
      <c r="M127" s="118"/>
      <c r="N127" s="118"/>
      <c r="O127" s="118"/>
      <c r="P127" s="118"/>
      <c r="Q127" s="118"/>
      <c r="R127" s="118"/>
      <c r="S127" s="118"/>
      <c r="T127" s="118"/>
      <c r="U127" s="118"/>
      <c r="V127" s="118"/>
      <c r="W127" s="118"/>
      <c r="X127" s="118"/>
      <c r="Y127" s="118"/>
    </row>
    <row r="128" spans="1:25" ht="15.75" customHeight="1" x14ac:dyDescent="0.25">
      <c r="A128" s="118"/>
      <c r="B128" s="118"/>
      <c r="C128" s="118"/>
      <c r="D128" s="118"/>
      <c r="E128" s="118"/>
      <c r="F128" s="118"/>
      <c r="G128" s="118"/>
      <c r="H128" s="118"/>
      <c r="I128" s="118"/>
      <c r="J128" s="118"/>
      <c r="K128" s="118"/>
      <c r="L128" s="118"/>
      <c r="M128" s="118"/>
      <c r="N128" s="118"/>
      <c r="O128" s="118"/>
      <c r="P128" s="118"/>
      <c r="Q128" s="118"/>
      <c r="R128" s="118"/>
      <c r="S128" s="118"/>
      <c r="T128" s="118"/>
      <c r="U128" s="118"/>
      <c r="V128" s="118"/>
      <c r="W128" s="118"/>
      <c r="X128" s="118"/>
      <c r="Y128" s="118"/>
    </row>
    <row r="129" spans="1:25" ht="15.75" customHeight="1" x14ac:dyDescent="0.25">
      <c r="A129" s="118"/>
      <c r="B129" s="118"/>
      <c r="C129" s="118"/>
      <c r="D129" s="118"/>
      <c r="E129" s="118"/>
      <c r="F129" s="118"/>
      <c r="G129" s="118"/>
      <c r="H129" s="118"/>
      <c r="I129" s="118"/>
      <c r="J129" s="118"/>
      <c r="K129" s="118"/>
      <c r="L129" s="118"/>
      <c r="M129" s="118"/>
      <c r="N129" s="118"/>
      <c r="O129" s="118"/>
      <c r="P129" s="118"/>
      <c r="Q129" s="118"/>
      <c r="R129" s="118"/>
      <c r="S129" s="118"/>
      <c r="T129" s="118"/>
      <c r="U129" s="118"/>
      <c r="V129" s="118"/>
      <c r="W129" s="118"/>
      <c r="X129" s="118"/>
      <c r="Y129" s="118"/>
    </row>
    <row r="130" spans="1:25" ht="15.75" customHeight="1" x14ac:dyDescent="0.25">
      <c r="A130" s="118"/>
      <c r="B130" s="118"/>
      <c r="C130" s="118"/>
      <c r="D130" s="118"/>
      <c r="E130" s="118"/>
      <c r="F130" s="118"/>
      <c r="G130" s="118"/>
      <c r="H130" s="118"/>
      <c r="I130" s="118"/>
      <c r="J130" s="118"/>
      <c r="K130" s="118"/>
      <c r="L130" s="118"/>
      <c r="M130" s="118"/>
      <c r="N130" s="118"/>
      <c r="O130" s="118"/>
      <c r="P130" s="118"/>
      <c r="Q130" s="118"/>
      <c r="R130" s="118"/>
      <c r="S130" s="118"/>
      <c r="T130" s="118"/>
      <c r="U130" s="118"/>
      <c r="V130" s="118"/>
      <c r="W130" s="118"/>
      <c r="X130" s="118"/>
      <c r="Y130" s="118"/>
    </row>
    <row r="131" spans="1:25" ht="15.75" customHeight="1" x14ac:dyDescent="0.25">
      <c r="A131" s="118"/>
      <c r="B131" s="118"/>
      <c r="C131" s="118"/>
      <c r="D131" s="118"/>
      <c r="E131" s="118"/>
      <c r="F131" s="118"/>
      <c r="G131" s="118"/>
      <c r="H131" s="118"/>
      <c r="I131" s="118"/>
      <c r="J131" s="118"/>
      <c r="K131" s="118"/>
      <c r="L131" s="118"/>
      <c r="M131" s="118"/>
      <c r="N131" s="118"/>
      <c r="O131" s="118"/>
      <c r="P131" s="118"/>
      <c r="Q131" s="118"/>
      <c r="R131" s="118"/>
      <c r="S131" s="118"/>
      <c r="T131" s="118"/>
      <c r="U131" s="118"/>
      <c r="V131" s="118"/>
      <c r="W131" s="118"/>
      <c r="X131" s="118"/>
      <c r="Y131" s="118"/>
    </row>
    <row r="132" spans="1:25" ht="15.75" customHeight="1" x14ac:dyDescent="0.25">
      <c r="A132" s="118"/>
      <c r="B132" s="118"/>
      <c r="C132" s="118"/>
      <c r="D132" s="118"/>
      <c r="E132" s="118"/>
      <c r="F132" s="118"/>
      <c r="G132" s="118"/>
      <c r="H132" s="118"/>
      <c r="I132" s="118"/>
      <c r="J132" s="118"/>
      <c r="K132" s="118"/>
      <c r="L132" s="118"/>
      <c r="M132" s="118"/>
      <c r="N132" s="118"/>
      <c r="O132" s="118"/>
      <c r="P132" s="118"/>
      <c r="Q132" s="118"/>
      <c r="R132" s="118"/>
      <c r="S132" s="118"/>
      <c r="T132" s="118"/>
      <c r="U132" s="118"/>
      <c r="V132" s="118"/>
      <c r="W132" s="118"/>
      <c r="X132" s="118"/>
      <c r="Y132" s="118"/>
    </row>
    <row r="133" spans="1:25" ht="15.75" customHeight="1" x14ac:dyDescent="0.25">
      <c r="A133" s="118"/>
      <c r="B133" s="118"/>
      <c r="C133" s="118"/>
      <c r="D133" s="118"/>
      <c r="E133" s="118"/>
      <c r="F133" s="118"/>
      <c r="G133" s="118"/>
      <c r="H133" s="118"/>
      <c r="I133" s="118"/>
      <c r="J133" s="118"/>
      <c r="K133" s="118"/>
      <c r="L133" s="118"/>
      <c r="M133" s="118"/>
      <c r="N133" s="118"/>
      <c r="O133" s="118"/>
      <c r="P133" s="118"/>
      <c r="Q133" s="118"/>
      <c r="R133" s="118"/>
      <c r="S133" s="118"/>
      <c r="T133" s="118"/>
      <c r="U133" s="118"/>
      <c r="V133" s="118"/>
      <c r="W133" s="118"/>
      <c r="X133" s="118"/>
      <c r="Y133" s="118"/>
    </row>
    <row r="134" spans="1:25" ht="15.75" customHeight="1" x14ac:dyDescent="0.25">
      <c r="A134" s="118"/>
      <c r="B134" s="118"/>
      <c r="C134" s="118"/>
      <c r="D134" s="118"/>
      <c r="E134" s="118"/>
      <c r="F134" s="118"/>
      <c r="G134" s="118"/>
      <c r="H134" s="118"/>
      <c r="I134" s="118"/>
      <c r="J134" s="118"/>
      <c r="K134" s="118"/>
      <c r="L134" s="118"/>
      <c r="M134" s="118"/>
      <c r="N134" s="118"/>
      <c r="O134" s="118"/>
      <c r="P134" s="118"/>
      <c r="Q134" s="118"/>
      <c r="R134" s="118"/>
      <c r="S134" s="118"/>
      <c r="T134" s="118"/>
      <c r="U134" s="118"/>
      <c r="V134" s="118"/>
      <c r="W134" s="118"/>
      <c r="X134" s="118"/>
      <c r="Y134" s="118"/>
    </row>
    <row r="135" spans="1:25" ht="15.75" customHeight="1" x14ac:dyDescent="0.25">
      <c r="A135" s="118"/>
      <c r="B135" s="118"/>
      <c r="C135" s="118"/>
      <c r="D135" s="118"/>
      <c r="E135" s="118"/>
      <c r="F135" s="118"/>
      <c r="G135" s="118"/>
      <c r="H135" s="118"/>
      <c r="I135" s="118"/>
      <c r="J135" s="118"/>
      <c r="K135" s="118"/>
      <c r="L135" s="118"/>
      <c r="M135" s="118"/>
      <c r="N135" s="118"/>
      <c r="O135" s="118"/>
      <c r="P135" s="118"/>
      <c r="Q135" s="118"/>
      <c r="R135" s="118"/>
      <c r="S135" s="118"/>
      <c r="T135" s="118"/>
      <c r="U135" s="118"/>
      <c r="V135" s="118"/>
      <c r="W135" s="118"/>
      <c r="X135" s="118"/>
      <c r="Y135" s="118"/>
    </row>
    <row r="136" spans="1:25" ht="15.75" customHeight="1" x14ac:dyDescent="0.25">
      <c r="A136" s="118"/>
      <c r="B136" s="118"/>
      <c r="C136" s="118"/>
      <c r="D136" s="118"/>
      <c r="E136" s="118"/>
      <c r="F136" s="118"/>
      <c r="G136" s="118"/>
      <c r="H136" s="118"/>
      <c r="I136" s="118"/>
      <c r="J136" s="118"/>
      <c r="K136" s="118"/>
      <c r="L136" s="118"/>
      <c r="M136" s="118"/>
      <c r="N136" s="118"/>
      <c r="O136" s="118"/>
      <c r="P136" s="118"/>
      <c r="Q136" s="118"/>
      <c r="R136" s="118"/>
      <c r="S136" s="118"/>
      <c r="T136" s="118"/>
      <c r="U136" s="118"/>
      <c r="V136" s="118"/>
      <c r="W136" s="118"/>
      <c r="X136" s="118"/>
      <c r="Y136" s="118"/>
    </row>
    <row r="137" spans="1:25" ht="15.75" customHeight="1" x14ac:dyDescent="0.25">
      <c r="A137" s="118"/>
      <c r="B137" s="118"/>
      <c r="C137" s="118"/>
      <c r="D137" s="118"/>
      <c r="E137" s="118"/>
      <c r="F137" s="118"/>
      <c r="G137" s="118"/>
      <c r="H137" s="118"/>
      <c r="I137" s="118"/>
      <c r="J137" s="118"/>
      <c r="K137" s="118"/>
      <c r="L137" s="118"/>
      <c r="M137" s="118"/>
      <c r="N137" s="118"/>
      <c r="O137" s="118"/>
      <c r="P137" s="118"/>
      <c r="Q137" s="118"/>
      <c r="R137" s="118"/>
      <c r="S137" s="118"/>
      <c r="T137" s="118"/>
      <c r="U137" s="118"/>
      <c r="V137" s="118"/>
      <c r="W137" s="118"/>
      <c r="X137" s="118"/>
      <c r="Y137" s="118"/>
    </row>
    <row r="138" spans="1:25" ht="15.75" customHeight="1" x14ac:dyDescent="0.25">
      <c r="A138" s="118"/>
      <c r="B138" s="118"/>
      <c r="C138" s="118"/>
      <c r="D138" s="118"/>
      <c r="E138" s="118"/>
      <c r="F138" s="118"/>
      <c r="G138" s="118"/>
      <c r="H138" s="118"/>
      <c r="I138" s="118"/>
      <c r="J138" s="118"/>
      <c r="K138" s="118"/>
      <c r="L138" s="118"/>
      <c r="M138" s="118"/>
      <c r="N138" s="118"/>
      <c r="O138" s="118"/>
      <c r="P138" s="118"/>
      <c r="Q138" s="118"/>
      <c r="R138" s="118"/>
      <c r="S138" s="118"/>
      <c r="T138" s="118"/>
      <c r="U138" s="118"/>
      <c r="V138" s="118"/>
      <c r="W138" s="118"/>
      <c r="X138" s="118"/>
      <c r="Y138" s="118"/>
    </row>
    <row r="139" spans="1:25" ht="15.75" customHeight="1" x14ac:dyDescent="0.25">
      <c r="A139" s="118"/>
      <c r="B139" s="118"/>
      <c r="C139" s="118"/>
      <c r="D139" s="118"/>
      <c r="E139" s="118"/>
      <c r="F139" s="118"/>
      <c r="G139" s="118"/>
      <c r="H139" s="118"/>
      <c r="I139" s="118"/>
      <c r="J139" s="118"/>
      <c r="K139" s="118"/>
      <c r="L139" s="118"/>
      <c r="M139" s="118"/>
      <c r="N139" s="118"/>
      <c r="O139" s="118"/>
      <c r="P139" s="118"/>
      <c r="Q139" s="118"/>
      <c r="R139" s="118"/>
      <c r="S139" s="118"/>
      <c r="T139" s="118"/>
      <c r="U139" s="118"/>
      <c r="V139" s="118"/>
      <c r="W139" s="118"/>
      <c r="X139" s="118"/>
      <c r="Y139" s="118"/>
    </row>
    <row r="140" spans="1:25" ht="15.75" customHeight="1" x14ac:dyDescent="0.25">
      <c r="A140" s="118"/>
      <c r="B140" s="118"/>
      <c r="C140" s="118"/>
      <c r="D140" s="118"/>
      <c r="E140" s="118"/>
      <c r="F140" s="118"/>
      <c r="G140" s="118"/>
      <c r="H140" s="118"/>
      <c r="I140" s="118"/>
      <c r="J140" s="118"/>
      <c r="K140" s="118"/>
      <c r="L140" s="118"/>
      <c r="M140" s="118"/>
      <c r="N140" s="118"/>
      <c r="O140" s="118"/>
      <c r="P140" s="118"/>
      <c r="Q140" s="118"/>
      <c r="R140" s="118"/>
      <c r="S140" s="118"/>
      <c r="T140" s="118"/>
      <c r="U140" s="118"/>
      <c r="V140" s="118"/>
      <c r="W140" s="118"/>
      <c r="X140" s="118"/>
      <c r="Y140" s="118"/>
    </row>
    <row r="141" spans="1:25" ht="15.75" customHeight="1" x14ac:dyDescent="0.25">
      <c r="A141" s="118"/>
      <c r="B141" s="118"/>
      <c r="C141" s="118"/>
      <c r="D141" s="118"/>
      <c r="E141" s="118"/>
      <c r="F141" s="118"/>
      <c r="G141" s="118"/>
      <c r="H141" s="118"/>
      <c r="I141" s="118"/>
      <c r="J141" s="118"/>
      <c r="K141" s="118"/>
      <c r="L141" s="118"/>
      <c r="M141" s="118"/>
      <c r="N141" s="118"/>
      <c r="O141" s="118"/>
      <c r="P141" s="118"/>
      <c r="Q141" s="118"/>
      <c r="R141" s="118"/>
      <c r="S141" s="118"/>
      <c r="T141" s="118"/>
      <c r="U141" s="118"/>
      <c r="V141" s="118"/>
      <c r="W141" s="118"/>
      <c r="X141" s="118"/>
      <c r="Y141" s="118"/>
    </row>
    <row r="142" spans="1:25" ht="15.75" customHeight="1" x14ac:dyDescent="0.25">
      <c r="A142" s="118"/>
      <c r="B142" s="118"/>
      <c r="C142" s="118"/>
      <c r="D142" s="118"/>
      <c r="E142" s="118"/>
      <c r="F142" s="118"/>
      <c r="G142" s="118"/>
      <c r="H142" s="118"/>
      <c r="I142" s="118"/>
      <c r="J142" s="118"/>
      <c r="K142" s="118"/>
      <c r="L142" s="118"/>
      <c r="M142" s="118"/>
      <c r="N142" s="118"/>
      <c r="O142" s="118"/>
      <c r="P142" s="118"/>
      <c r="Q142" s="118"/>
      <c r="R142" s="118"/>
      <c r="S142" s="118"/>
      <c r="T142" s="118"/>
      <c r="U142" s="118"/>
      <c r="V142" s="118"/>
      <c r="W142" s="118"/>
      <c r="X142" s="118"/>
      <c r="Y142" s="118"/>
    </row>
    <row r="143" spans="1:25" ht="15.75" customHeight="1" x14ac:dyDescent="0.25">
      <c r="A143" s="118"/>
      <c r="B143" s="118"/>
      <c r="C143" s="118"/>
      <c r="D143" s="118"/>
      <c r="E143" s="118"/>
      <c r="F143" s="118"/>
      <c r="G143" s="118"/>
      <c r="H143" s="118"/>
      <c r="I143" s="118"/>
      <c r="J143" s="118"/>
      <c r="K143" s="118"/>
      <c r="L143" s="118"/>
      <c r="M143" s="118"/>
      <c r="N143" s="118"/>
      <c r="O143" s="118"/>
      <c r="P143" s="118"/>
      <c r="Q143" s="118"/>
      <c r="R143" s="118"/>
      <c r="S143" s="118"/>
      <c r="T143" s="118"/>
      <c r="U143" s="118"/>
      <c r="V143" s="118"/>
      <c r="W143" s="118"/>
      <c r="X143" s="118"/>
      <c r="Y143" s="118"/>
    </row>
    <row r="144" spans="1:25" ht="15.75" customHeight="1" x14ac:dyDescent="0.25">
      <c r="A144" s="118"/>
      <c r="B144" s="118"/>
      <c r="C144" s="118"/>
      <c r="D144" s="118"/>
      <c r="E144" s="118"/>
      <c r="F144" s="118"/>
      <c r="G144" s="118"/>
      <c r="H144" s="118"/>
      <c r="I144" s="118"/>
      <c r="J144" s="118"/>
      <c r="K144" s="118"/>
      <c r="L144" s="118"/>
      <c r="M144" s="118"/>
      <c r="N144" s="118"/>
      <c r="O144" s="118"/>
      <c r="P144" s="118"/>
      <c r="Q144" s="118"/>
      <c r="R144" s="118"/>
      <c r="S144" s="118"/>
      <c r="T144" s="118"/>
      <c r="U144" s="118"/>
      <c r="V144" s="118"/>
      <c r="W144" s="118"/>
      <c r="X144" s="118"/>
      <c r="Y144" s="118"/>
    </row>
    <row r="145" spans="1:25" ht="15.75" customHeight="1" x14ac:dyDescent="0.25">
      <c r="A145" s="118"/>
      <c r="B145" s="118"/>
      <c r="C145" s="118"/>
      <c r="D145" s="118"/>
      <c r="E145" s="118"/>
      <c r="F145" s="118"/>
      <c r="G145" s="118"/>
      <c r="H145" s="118"/>
      <c r="I145" s="118"/>
      <c r="J145" s="118"/>
      <c r="K145" s="118"/>
      <c r="L145" s="118"/>
      <c r="M145" s="118"/>
      <c r="N145" s="118"/>
      <c r="O145" s="118"/>
      <c r="P145" s="118"/>
      <c r="Q145" s="118"/>
      <c r="R145" s="118"/>
      <c r="S145" s="118"/>
      <c r="T145" s="118"/>
      <c r="U145" s="118"/>
      <c r="V145" s="118"/>
      <c r="W145" s="118"/>
      <c r="X145" s="118"/>
      <c r="Y145" s="118"/>
    </row>
    <row r="146" spans="1:25" ht="15.75" customHeight="1" x14ac:dyDescent="0.25">
      <c r="A146" s="118"/>
      <c r="B146" s="118"/>
      <c r="C146" s="118"/>
      <c r="D146" s="118"/>
      <c r="E146" s="118"/>
      <c r="F146" s="118"/>
      <c r="G146" s="118"/>
      <c r="H146" s="118"/>
      <c r="I146" s="118"/>
      <c r="J146" s="118"/>
      <c r="K146" s="118"/>
      <c r="L146" s="118"/>
      <c r="M146" s="118"/>
      <c r="N146" s="118"/>
      <c r="O146" s="118"/>
      <c r="P146" s="118"/>
      <c r="Q146" s="118"/>
      <c r="R146" s="118"/>
      <c r="S146" s="118"/>
      <c r="T146" s="118"/>
      <c r="U146" s="118"/>
      <c r="V146" s="118"/>
      <c r="W146" s="118"/>
      <c r="X146" s="118"/>
      <c r="Y146" s="118"/>
    </row>
    <row r="147" spans="1:25" ht="15.75" customHeight="1" x14ac:dyDescent="0.25">
      <c r="A147" s="118"/>
      <c r="B147" s="118"/>
      <c r="C147" s="118"/>
      <c r="D147" s="118"/>
      <c r="E147" s="118"/>
      <c r="F147" s="118"/>
      <c r="G147" s="118"/>
      <c r="H147" s="118"/>
      <c r="I147" s="118"/>
      <c r="J147" s="118"/>
      <c r="K147" s="118"/>
      <c r="L147" s="118"/>
      <c r="M147" s="118"/>
      <c r="N147" s="118"/>
      <c r="O147" s="118"/>
      <c r="P147" s="118"/>
      <c r="Q147" s="118"/>
      <c r="R147" s="118"/>
      <c r="S147" s="118"/>
      <c r="T147" s="118"/>
      <c r="U147" s="118"/>
      <c r="V147" s="118"/>
      <c r="W147" s="118"/>
      <c r="X147" s="118"/>
      <c r="Y147" s="118"/>
    </row>
    <row r="148" spans="1:25" ht="15.75" customHeight="1" x14ac:dyDescent="0.25">
      <c r="A148" s="118"/>
      <c r="B148" s="118"/>
      <c r="C148" s="118"/>
      <c r="D148" s="118"/>
      <c r="E148" s="118"/>
      <c r="F148" s="118"/>
      <c r="G148" s="118"/>
      <c r="H148" s="118"/>
      <c r="I148" s="118"/>
      <c r="J148" s="118"/>
      <c r="K148" s="118"/>
      <c r="L148" s="118"/>
      <c r="M148" s="118"/>
      <c r="N148" s="118"/>
      <c r="O148" s="118"/>
      <c r="P148" s="118"/>
      <c r="Q148" s="118"/>
      <c r="R148" s="118"/>
      <c r="S148" s="118"/>
      <c r="T148" s="118"/>
      <c r="U148" s="118"/>
      <c r="V148" s="118"/>
      <c r="W148" s="118"/>
      <c r="X148" s="118"/>
      <c r="Y148" s="118"/>
    </row>
    <row r="149" spans="1:25" ht="15.75" customHeight="1" x14ac:dyDescent="0.25">
      <c r="A149" s="118"/>
      <c r="B149" s="118"/>
      <c r="C149" s="118"/>
      <c r="D149" s="118"/>
      <c r="E149" s="118"/>
      <c r="F149" s="118"/>
      <c r="G149" s="118"/>
      <c r="H149" s="118"/>
      <c r="I149" s="118"/>
      <c r="J149" s="118"/>
      <c r="K149" s="118"/>
      <c r="L149" s="118"/>
      <c r="M149" s="118"/>
      <c r="N149" s="118"/>
      <c r="O149" s="118"/>
      <c r="P149" s="118"/>
      <c r="Q149" s="118"/>
      <c r="R149" s="118"/>
      <c r="S149" s="118"/>
      <c r="T149" s="118"/>
      <c r="U149" s="118"/>
      <c r="V149" s="118"/>
      <c r="W149" s="118"/>
      <c r="X149" s="118"/>
      <c r="Y149" s="118"/>
    </row>
    <row r="150" spans="1:25" ht="15.75" customHeight="1" x14ac:dyDescent="0.25">
      <c r="A150" s="118"/>
      <c r="B150" s="118"/>
      <c r="C150" s="118"/>
      <c r="D150" s="118"/>
      <c r="E150" s="118"/>
      <c r="F150" s="118"/>
      <c r="G150" s="118"/>
      <c r="H150" s="118"/>
      <c r="I150" s="118"/>
      <c r="J150" s="118"/>
      <c r="K150" s="118"/>
      <c r="L150" s="118"/>
      <c r="M150" s="118"/>
      <c r="N150" s="118"/>
      <c r="O150" s="118"/>
      <c r="P150" s="118"/>
      <c r="Q150" s="118"/>
      <c r="R150" s="118"/>
      <c r="S150" s="118"/>
      <c r="T150" s="118"/>
      <c r="U150" s="118"/>
      <c r="V150" s="118"/>
      <c r="W150" s="118"/>
      <c r="X150" s="118"/>
      <c r="Y150" s="118"/>
    </row>
    <row r="151" spans="1:25" ht="15.75" customHeight="1" x14ac:dyDescent="0.25">
      <c r="A151" s="118"/>
      <c r="B151" s="118"/>
      <c r="C151" s="118"/>
      <c r="D151" s="118"/>
      <c r="E151" s="118"/>
      <c r="F151" s="118"/>
      <c r="G151" s="118"/>
      <c r="H151" s="118"/>
      <c r="I151" s="118"/>
      <c r="J151" s="118"/>
      <c r="K151" s="118"/>
      <c r="L151" s="118"/>
      <c r="M151" s="118"/>
      <c r="N151" s="118"/>
      <c r="O151" s="118"/>
      <c r="P151" s="118"/>
      <c r="Q151" s="118"/>
      <c r="R151" s="118"/>
      <c r="S151" s="118"/>
      <c r="T151" s="118"/>
      <c r="U151" s="118"/>
      <c r="V151" s="118"/>
      <c r="W151" s="118"/>
      <c r="X151" s="118"/>
      <c r="Y151" s="118"/>
    </row>
    <row r="152" spans="1:25" ht="15.75" customHeight="1" x14ac:dyDescent="0.25">
      <c r="A152" s="118"/>
      <c r="B152" s="118"/>
      <c r="C152" s="118"/>
      <c r="D152" s="118"/>
      <c r="E152" s="118"/>
      <c r="F152" s="118"/>
      <c r="G152" s="118"/>
      <c r="H152" s="118"/>
      <c r="I152" s="118"/>
      <c r="J152" s="118"/>
      <c r="K152" s="118"/>
      <c r="L152" s="118"/>
      <c r="M152" s="118"/>
      <c r="N152" s="118"/>
      <c r="O152" s="118"/>
      <c r="P152" s="118"/>
      <c r="Q152" s="118"/>
      <c r="R152" s="118"/>
      <c r="S152" s="118"/>
      <c r="T152" s="118"/>
      <c r="U152" s="118"/>
      <c r="V152" s="118"/>
      <c r="W152" s="118"/>
      <c r="X152" s="118"/>
      <c r="Y152" s="118"/>
    </row>
    <row r="153" spans="1:25" ht="15.75" customHeight="1" x14ac:dyDescent="0.25">
      <c r="A153" s="118"/>
      <c r="B153" s="118"/>
      <c r="C153" s="118"/>
      <c r="D153" s="118"/>
      <c r="E153" s="118"/>
      <c r="F153" s="118"/>
      <c r="G153" s="118"/>
      <c r="H153" s="118"/>
      <c r="I153" s="118"/>
      <c r="J153" s="118"/>
      <c r="K153" s="118"/>
      <c r="L153" s="118"/>
      <c r="M153" s="118"/>
      <c r="N153" s="118"/>
      <c r="O153" s="118"/>
      <c r="P153" s="118"/>
      <c r="Q153" s="118"/>
      <c r="R153" s="118"/>
      <c r="S153" s="118"/>
      <c r="T153" s="118"/>
      <c r="U153" s="118"/>
      <c r="V153" s="118"/>
      <c r="W153" s="118"/>
      <c r="X153" s="118"/>
      <c r="Y153" s="118"/>
    </row>
    <row r="154" spans="1:25" ht="15.75" customHeight="1" x14ac:dyDescent="0.25">
      <c r="A154" s="118"/>
      <c r="B154" s="118"/>
      <c r="C154" s="118"/>
      <c r="D154" s="118"/>
      <c r="E154" s="118"/>
      <c r="F154" s="118"/>
      <c r="G154" s="118"/>
      <c r="H154" s="118"/>
      <c r="I154" s="118"/>
      <c r="J154" s="118"/>
      <c r="K154" s="118"/>
      <c r="L154" s="118"/>
      <c r="M154" s="118"/>
      <c r="N154" s="118"/>
      <c r="O154" s="118"/>
      <c r="P154" s="118"/>
      <c r="Q154" s="118"/>
      <c r="R154" s="118"/>
      <c r="S154" s="118"/>
      <c r="T154" s="118"/>
      <c r="U154" s="118"/>
      <c r="V154" s="118"/>
      <c r="W154" s="118"/>
      <c r="X154" s="118"/>
      <c r="Y154" s="118"/>
    </row>
    <row r="155" spans="1:25" ht="15.75" customHeight="1" x14ac:dyDescent="0.25">
      <c r="A155" s="118"/>
      <c r="B155" s="118"/>
      <c r="C155" s="118"/>
      <c r="D155" s="118"/>
      <c r="E155" s="118"/>
      <c r="F155" s="118"/>
      <c r="G155" s="118"/>
      <c r="H155" s="118"/>
      <c r="I155" s="118"/>
      <c r="J155" s="118"/>
      <c r="K155" s="118"/>
      <c r="L155" s="118"/>
      <c r="M155" s="118"/>
      <c r="N155" s="118"/>
      <c r="O155" s="118"/>
      <c r="P155" s="118"/>
      <c r="Q155" s="118"/>
      <c r="R155" s="118"/>
      <c r="S155" s="118"/>
      <c r="T155" s="118"/>
      <c r="U155" s="118"/>
      <c r="V155" s="118"/>
      <c r="W155" s="118"/>
      <c r="X155" s="118"/>
      <c r="Y155" s="118"/>
    </row>
    <row r="156" spans="1:25" ht="15.75" customHeight="1" x14ac:dyDescent="0.25">
      <c r="A156" s="118"/>
      <c r="B156" s="118"/>
      <c r="C156" s="118"/>
      <c r="D156" s="118"/>
      <c r="E156" s="118"/>
      <c r="F156" s="118"/>
      <c r="G156" s="118"/>
      <c r="H156" s="118"/>
      <c r="I156" s="118"/>
      <c r="J156" s="118"/>
      <c r="K156" s="118"/>
      <c r="L156" s="118"/>
      <c r="M156" s="118"/>
      <c r="N156" s="118"/>
      <c r="O156" s="118"/>
      <c r="P156" s="118"/>
      <c r="Q156" s="118"/>
      <c r="R156" s="118"/>
      <c r="S156" s="118"/>
      <c r="T156" s="118"/>
      <c r="U156" s="118"/>
      <c r="V156" s="118"/>
      <c r="W156" s="118"/>
      <c r="X156" s="118"/>
      <c r="Y156" s="118"/>
    </row>
    <row r="157" spans="1:25" ht="15.75" customHeight="1" x14ac:dyDescent="0.25">
      <c r="A157" s="118"/>
      <c r="B157" s="118"/>
      <c r="C157" s="118"/>
      <c r="D157" s="118"/>
      <c r="E157" s="118"/>
      <c r="F157" s="118"/>
      <c r="G157" s="118"/>
      <c r="H157" s="118"/>
      <c r="I157" s="118"/>
      <c r="J157" s="118"/>
      <c r="K157" s="118"/>
      <c r="L157" s="118"/>
      <c r="M157" s="118"/>
      <c r="N157" s="118"/>
      <c r="O157" s="118"/>
      <c r="P157" s="118"/>
      <c r="Q157" s="118"/>
      <c r="R157" s="118"/>
      <c r="S157" s="118"/>
      <c r="T157" s="118"/>
      <c r="U157" s="118"/>
      <c r="V157" s="118"/>
      <c r="W157" s="118"/>
      <c r="X157" s="118"/>
      <c r="Y157" s="118"/>
    </row>
    <row r="158" spans="1:25" ht="15.75" customHeight="1" x14ac:dyDescent="0.25">
      <c r="A158" s="118"/>
      <c r="B158" s="118"/>
      <c r="C158" s="118"/>
      <c r="D158" s="118"/>
      <c r="E158" s="118"/>
      <c r="F158" s="118"/>
      <c r="G158" s="118"/>
      <c r="H158" s="118"/>
      <c r="I158" s="118"/>
      <c r="J158" s="118"/>
      <c r="K158" s="118"/>
      <c r="L158" s="118"/>
      <c r="M158" s="118"/>
      <c r="N158" s="118"/>
      <c r="O158" s="118"/>
      <c r="P158" s="118"/>
      <c r="Q158" s="118"/>
      <c r="R158" s="118"/>
      <c r="S158" s="118"/>
      <c r="T158" s="118"/>
      <c r="U158" s="118"/>
      <c r="V158" s="118"/>
      <c r="W158" s="118"/>
      <c r="X158" s="118"/>
      <c r="Y158" s="118"/>
    </row>
    <row r="159" spans="1:25" ht="15.75" customHeight="1" x14ac:dyDescent="0.25">
      <c r="A159" s="118"/>
      <c r="B159" s="118"/>
      <c r="C159" s="118"/>
      <c r="D159" s="118"/>
      <c r="E159" s="118"/>
      <c r="F159" s="118"/>
      <c r="G159" s="118"/>
      <c r="H159" s="118"/>
      <c r="I159" s="118"/>
      <c r="J159" s="118"/>
      <c r="K159" s="118"/>
      <c r="L159" s="118"/>
      <c r="M159" s="118"/>
      <c r="N159" s="118"/>
      <c r="O159" s="118"/>
      <c r="P159" s="118"/>
      <c r="Q159" s="118"/>
      <c r="R159" s="118"/>
      <c r="S159" s="118"/>
      <c r="T159" s="118"/>
      <c r="U159" s="118"/>
      <c r="V159" s="118"/>
      <c r="W159" s="118"/>
      <c r="X159" s="118"/>
      <c r="Y159" s="118"/>
    </row>
    <row r="160" spans="1:25" ht="15.75" customHeight="1" x14ac:dyDescent="0.25">
      <c r="A160" s="118"/>
      <c r="B160" s="118"/>
      <c r="C160" s="118"/>
      <c r="D160" s="118"/>
      <c r="E160" s="118"/>
      <c r="F160" s="118"/>
      <c r="G160" s="118"/>
      <c r="H160" s="118"/>
      <c r="I160" s="118"/>
      <c r="J160" s="118"/>
      <c r="K160" s="118"/>
      <c r="L160" s="118"/>
      <c r="M160" s="118"/>
      <c r="N160" s="118"/>
      <c r="O160" s="118"/>
      <c r="P160" s="118"/>
      <c r="Q160" s="118"/>
      <c r="R160" s="118"/>
      <c r="S160" s="118"/>
      <c r="T160" s="118"/>
      <c r="U160" s="118"/>
      <c r="V160" s="118"/>
      <c r="W160" s="118"/>
      <c r="X160" s="118"/>
      <c r="Y160" s="118"/>
    </row>
    <row r="161" spans="1:25" ht="15.75" customHeight="1" x14ac:dyDescent="0.25">
      <c r="A161" s="118"/>
      <c r="B161" s="118"/>
      <c r="C161" s="118"/>
      <c r="D161" s="118"/>
      <c r="E161" s="118"/>
      <c r="F161" s="118"/>
      <c r="G161" s="118"/>
      <c r="H161" s="118"/>
      <c r="I161" s="118"/>
      <c r="J161" s="118"/>
      <c r="K161" s="118"/>
      <c r="L161" s="118"/>
      <c r="M161" s="118"/>
      <c r="N161" s="118"/>
      <c r="O161" s="118"/>
      <c r="P161" s="118"/>
      <c r="Q161" s="118"/>
      <c r="R161" s="118"/>
      <c r="S161" s="118"/>
      <c r="T161" s="118"/>
      <c r="U161" s="118"/>
      <c r="V161" s="118"/>
      <c r="W161" s="118"/>
      <c r="X161" s="118"/>
      <c r="Y161" s="118"/>
    </row>
    <row r="162" spans="1:25" ht="15.75" customHeight="1" x14ac:dyDescent="0.25">
      <c r="A162" s="118"/>
      <c r="B162" s="118"/>
      <c r="C162" s="118"/>
      <c r="D162" s="118"/>
      <c r="E162" s="118"/>
      <c r="F162" s="118"/>
      <c r="G162" s="118"/>
      <c r="H162" s="118"/>
      <c r="I162" s="118"/>
      <c r="J162" s="118"/>
      <c r="K162" s="118"/>
      <c r="L162" s="118"/>
      <c r="M162" s="118"/>
      <c r="N162" s="118"/>
      <c r="O162" s="118"/>
      <c r="P162" s="118"/>
      <c r="Q162" s="118"/>
      <c r="R162" s="118"/>
      <c r="S162" s="118"/>
      <c r="T162" s="118"/>
      <c r="U162" s="118"/>
      <c r="V162" s="118"/>
      <c r="W162" s="118"/>
      <c r="X162" s="118"/>
      <c r="Y162" s="118"/>
    </row>
    <row r="163" spans="1:25" ht="15.75" customHeight="1" x14ac:dyDescent="0.25">
      <c r="A163" s="118"/>
      <c r="B163" s="118"/>
      <c r="C163" s="118"/>
      <c r="D163" s="118"/>
      <c r="E163" s="118"/>
      <c r="F163" s="118"/>
      <c r="G163" s="118"/>
      <c r="H163" s="118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18"/>
      <c r="T163" s="118"/>
      <c r="U163" s="118"/>
      <c r="V163" s="118"/>
      <c r="W163" s="118"/>
      <c r="X163" s="118"/>
      <c r="Y163" s="118"/>
    </row>
    <row r="164" spans="1:25" ht="15.75" customHeight="1" x14ac:dyDescent="0.25">
      <c r="A164" s="118"/>
      <c r="B164" s="118"/>
      <c r="C164" s="118"/>
      <c r="D164" s="118"/>
      <c r="E164" s="118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118"/>
      <c r="U164" s="118"/>
      <c r="V164" s="118"/>
      <c r="W164" s="118"/>
      <c r="X164" s="118"/>
      <c r="Y164" s="118"/>
    </row>
    <row r="165" spans="1:25" ht="15.75" customHeight="1" x14ac:dyDescent="0.25">
      <c r="A165" s="118"/>
      <c r="B165" s="118"/>
      <c r="C165" s="118"/>
      <c r="D165" s="118"/>
      <c r="E165" s="118"/>
      <c r="F165" s="118"/>
      <c r="G165" s="118"/>
      <c r="H165" s="118"/>
      <c r="I165" s="118"/>
      <c r="J165" s="118"/>
      <c r="K165" s="118"/>
      <c r="L165" s="118"/>
      <c r="M165" s="118"/>
      <c r="N165" s="118"/>
      <c r="O165" s="118"/>
      <c r="P165" s="118"/>
      <c r="Q165" s="118"/>
      <c r="R165" s="118"/>
      <c r="S165" s="118"/>
      <c r="T165" s="118"/>
      <c r="U165" s="118"/>
      <c r="V165" s="118"/>
      <c r="W165" s="118"/>
      <c r="X165" s="118"/>
      <c r="Y165" s="118"/>
    </row>
    <row r="166" spans="1:25" ht="15.75" customHeight="1" x14ac:dyDescent="0.25">
      <c r="A166" s="118"/>
      <c r="B166" s="118"/>
      <c r="C166" s="118"/>
      <c r="D166" s="118"/>
      <c r="E166" s="118"/>
      <c r="F166" s="118"/>
      <c r="G166" s="118"/>
      <c r="H166" s="118"/>
      <c r="I166" s="118"/>
      <c r="J166" s="118"/>
      <c r="K166" s="118"/>
      <c r="L166" s="118"/>
      <c r="M166" s="118"/>
      <c r="N166" s="118"/>
      <c r="O166" s="118"/>
      <c r="P166" s="118"/>
      <c r="Q166" s="118"/>
      <c r="R166" s="118"/>
      <c r="S166" s="118"/>
      <c r="T166" s="118"/>
      <c r="U166" s="118"/>
      <c r="V166" s="118"/>
      <c r="W166" s="118"/>
      <c r="X166" s="118"/>
      <c r="Y166" s="118"/>
    </row>
    <row r="167" spans="1:25" ht="15.75" customHeight="1" x14ac:dyDescent="0.25">
      <c r="A167" s="118"/>
      <c r="B167" s="118"/>
      <c r="C167" s="118"/>
      <c r="D167" s="118"/>
      <c r="E167" s="118"/>
      <c r="F167" s="118"/>
      <c r="G167" s="118"/>
      <c r="H167" s="118"/>
      <c r="I167" s="118"/>
      <c r="J167" s="118"/>
      <c r="K167" s="118"/>
      <c r="L167" s="118"/>
      <c r="M167" s="118"/>
      <c r="N167" s="118"/>
      <c r="O167" s="118"/>
      <c r="P167" s="118"/>
      <c r="Q167" s="118"/>
      <c r="R167" s="118"/>
      <c r="S167" s="118"/>
      <c r="T167" s="118"/>
      <c r="U167" s="118"/>
      <c r="V167" s="118"/>
      <c r="W167" s="118"/>
      <c r="X167" s="118"/>
      <c r="Y167" s="118"/>
    </row>
    <row r="168" spans="1:25" ht="15.75" customHeight="1" x14ac:dyDescent="0.25">
      <c r="A168" s="118"/>
      <c r="B168" s="118"/>
      <c r="C168" s="118"/>
      <c r="D168" s="118"/>
      <c r="E168" s="118"/>
      <c r="F168" s="118"/>
      <c r="G168" s="118"/>
      <c r="H168" s="118"/>
      <c r="I168" s="118"/>
      <c r="J168" s="118"/>
      <c r="K168" s="118"/>
      <c r="L168" s="118"/>
      <c r="M168" s="118"/>
      <c r="N168" s="118"/>
      <c r="O168" s="118"/>
      <c r="P168" s="118"/>
      <c r="Q168" s="118"/>
      <c r="R168" s="118"/>
      <c r="S168" s="118"/>
      <c r="T168" s="118"/>
      <c r="U168" s="118"/>
      <c r="V168" s="118"/>
      <c r="W168" s="118"/>
      <c r="X168" s="118"/>
      <c r="Y168" s="118"/>
    </row>
    <row r="169" spans="1:25" ht="15.75" customHeight="1" x14ac:dyDescent="0.25">
      <c r="A169" s="118"/>
      <c r="B169" s="118"/>
      <c r="C169" s="118"/>
      <c r="D169" s="118"/>
      <c r="E169" s="118"/>
      <c r="F169" s="118"/>
      <c r="G169" s="118"/>
      <c r="H169" s="118"/>
      <c r="I169" s="118"/>
      <c r="J169" s="118"/>
      <c r="K169" s="118"/>
      <c r="L169" s="118"/>
      <c r="M169" s="118"/>
      <c r="N169" s="118"/>
      <c r="O169" s="118"/>
      <c r="P169" s="118"/>
      <c r="Q169" s="118"/>
      <c r="R169" s="118"/>
      <c r="S169" s="118"/>
      <c r="T169" s="118"/>
      <c r="U169" s="118"/>
      <c r="V169" s="118"/>
      <c r="W169" s="118"/>
      <c r="X169" s="118"/>
      <c r="Y169" s="118"/>
    </row>
    <row r="170" spans="1:25" ht="15.75" customHeight="1" x14ac:dyDescent="0.25">
      <c r="A170" s="118"/>
      <c r="B170" s="118"/>
      <c r="C170" s="118"/>
      <c r="D170" s="118"/>
      <c r="E170" s="118"/>
      <c r="F170" s="118"/>
      <c r="G170" s="118"/>
      <c r="H170" s="118"/>
      <c r="I170" s="118"/>
      <c r="J170" s="118"/>
      <c r="K170" s="118"/>
      <c r="L170" s="118"/>
      <c r="M170" s="118"/>
      <c r="N170" s="118"/>
      <c r="O170" s="118"/>
      <c r="P170" s="118"/>
      <c r="Q170" s="118"/>
      <c r="R170" s="118"/>
      <c r="S170" s="118"/>
      <c r="T170" s="118"/>
      <c r="U170" s="118"/>
      <c r="V170" s="118"/>
      <c r="W170" s="118"/>
      <c r="X170" s="118"/>
      <c r="Y170" s="118"/>
    </row>
    <row r="171" spans="1:25" ht="15.75" customHeight="1" x14ac:dyDescent="0.25">
      <c r="A171" s="118"/>
      <c r="B171" s="118"/>
      <c r="C171" s="118"/>
      <c r="D171" s="118"/>
      <c r="E171" s="118"/>
      <c r="F171" s="118"/>
      <c r="G171" s="118"/>
      <c r="H171" s="118"/>
      <c r="I171" s="118"/>
      <c r="J171" s="118"/>
      <c r="K171" s="118"/>
      <c r="L171" s="118"/>
      <c r="M171" s="118"/>
      <c r="N171" s="118"/>
      <c r="O171" s="118"/>
      <c r="P171" s="118"/>
      <c r="Q171" s="118"/>
      <c r="R171" s="118"/>
      <c r="S171" s="118"/>
      <c r="T171" s="118"/>
      <c r="U171" s="118"/>
      <c r="V171" s="118"/>
      <c r="W171" s="118"/>
      <c r="X171" s="118"/>
      <c r="Y171" s="118"/>
    </row>
    <row r="172" spans="1:25" ht="15.75" customHeight="1" x14ac:dyDescent="0.25">
      <c r="A172" s="118"/>
      <c r="B172" s="118"/>
      <c r="C172" s="118"/>
      <c r="D172" s="118"/>
      <c r="E172" s="118"/>
      <c r="F172" s="118"/>
      <c r="G172" s="118"/>
      <c r="H172" s="118"/>
      <c r="I172" s="118"/>
      <c r="J172" s="118"/>
      <c r="K172" s="118"/>
      <c r="L172" s="118"/>
      <c r="M172" s="118"/>
      <c r="N172" s="118"/>
      <c r="O172" s="118"/>
      <c r="P172" s="118"/>
      <c r="Q172" s="118"/>
      <c r="R172" s="118"/>
      <c r="S172" s="118"/>
      <c r="T172" s="118"/>
      <c r="U172" s="118"/>
      <c r="V172" s="118"/>
      <c r="W172" s="118"/>
      <c r="X172" s="118"/>
      <c r="Y172" s="118"/>
    </row>
    <row r="173" spans="1:25" ht="15.75" customHeight="1" x14ac:dyDescent="0.25">
      <c r="A173" s="118"/>
      <c r="B173" s="118"/>
      <c r="C173" s="118"/>
      <c r="D173" s="118"/>
      <c r="E173" s="118"/>
      <c r="F173" s="118"/>
      <c r="G173" s="118"/>
      <c r="H173" s="118"/>
      <c r="I173" s="118"/>
      <c r="J173" s="118"/>
      <c r="K173" s="118"/>
      <c r="L173" s="118"/>
      <c r="M173" s="118"/>
      <c r="N173" s="118"/>
      <c r="O173" s="118"/>
      <c r="P173" s="118"/>
      <c r="Q173" s="118"/>
      <c r="R173" s="118"/>
      <c r="S173" s="118"/>
      <c r="T173" s="118"/>
      <c r="U173" s="118"/>
      <c r="V173" s="118"/>
      <c r="W173" s="118"/>
      <c r="X173" s="118"/>
      <c r="Y173" s="118"/>
    </row>
    <row r="174" spans="1:25" ht="15.75" customHeight="1" x14ac:dyDescent="0.25">
      <c r="A174" s="118"/>
      <c r="B174" s="118"/>
      <c r="C174" s="118"/>
      <c r="D174" s="118"/>
      <c r="E174" s="118"/>
      <c r="F174" s="118"/>
      <c r="G174" s="118"/>
      <c r="H174" s="118"/>
      <c r="I174" s="118"/>
      <c r="J174" s="118"/>
      <c r="K174" s="118"/>
      <c r="L174" s="118"/>
      <c r="M174" s="118"/>
      <c r="N174" s="118"/>
      <c r="O174" s="118"/>
      <c r="P174" s="118"/>
      <c r="Q174" s="118"/>
      <c r="R174" s="118"/>
      <c r="S174" s="118"/>
      <c r="T174" s="118"/>
      <c r="U174" s="118"/>
      <c r="V174" s="118"/>
      <c r="W174" s="118"/>
      <c r="X174" s="118"/>
      <c r="Y174" s="118"/>
    </row>
    <row r="175" spans="1:25" ht="15.75" customHeight="1" x14ac:dyDescent="0.25">
      <c r="A175" s="118"/>
      <c r="B175" s="118"/>
      <c r="C175" s="118"/>
      <c r="D175" s="118"/>
      <c r="E175" s="118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  <c r="T175" s="118"/>
      <c r="U175" s="118"/>
      <c r="V175" s="118"/>
      <c r="W175" s="118"/>
      <c r="X175" s="118"/>
      <c r="Y175" s="118"/>
    </row>
    <row r="176" spans="1:25" ht="15.75" customHeight="1" x14ac:dyDescent="0.25">
      <c r="A176" s="118"/>
      <c r="B176" s="118"/>
      <c r="C176" s="118"/>
      <c r="D176" s="118"/>
      <c r="E176" s="118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  <c r="T176" s="118"/>
      <c r="U176" s="118"/>
      <c r="V176" s="118"/>
      <c r="W176" s="118"/>
      <c r="X176" s="118"/>
      <c r="Y176" s="118"/>
    </row>
    <row r="177" spans="1:25" ht="15.75" customHeight="1" x14ac:dyDescent="0.25">
      <c r="A177" s="118"/>
      <c r="B177" s="118"/>
      <c r="C177" s="118"/>
      <c r="D177" s="118"/>
      <c r="E177" s="118"/>
      <c r="F177" s="118"/>
      <c r="G177" s="118"/>
      <c r="H177" s="118"/>
      <c r="I177" s="118"/>
      <c r="J177" s="118"/>
      <c r="K177" s="118"/>
      <c r="L177" s="118"/>
      <c r="M177" s="118"/>
      <c r="N177" s="118"/>
      <c r="O177" s="118"/>
      <c r="P177" s="118"/>
      <c r="Q177" s="118"/>
      <c r="R177" s="118"/>
      <c r="S177" s="118"/>
      <c r="T177" s="118"/>
      <c r="U177" s="118"/>
      <c r="V177" s="118"/>
      <c r="W177" s="118"/>
      <c r="X177" s="118"/>
      <c r="Y177" s="118"/>
    </row>
    <row r="178" spans="1:25" ht="15.75" customHeight="1" x14ac:dyDescent="0.25">
      <c r="A178" s="118"/>
      <c r="B178" s="118"/>
      <c r="C178" s="118"/>
      <c r="D178" s="118"/>
      <c r="E178" s="118"/>
      <c r="F178" s="118"/>
      <c r="G178" s="118"/>
      <c r="H178" s="118"/>
      <c r="I178" s="118"/>
      <c r="J178" s="118"/>
      <c r="K178" s="118"/>
      <c r="L178" s="118"/>
      <c r="M178" s="118"/>
      <c r="N178" s="118"/>
      <c r="O178" s="118"/>
      <c r="P178" s="118"/>
      <c r="Q178" s="118"/>
      <c r="R178" s="118"/>
      <c r="S178" s="118"/>
      <c r="T178" s="118"/>
      <c r="U178" s="118"/>
      <c r="V178" s="118"/>
      <c r="W178" s="118"/>
      <c r="X178" s="118"/>
      <c r="Y178" s="118"/>
    </row>
    <row r="179" spans="1:25" ht="15.75" customHeight="1" x14ac:dyDescent="0.25">
      <c r="A179" s="118"/>
      <c r="B179" s="118"/>
      <c r="C179" s="118"/>
      <c r="D179" s="118"/>
      <c r="E179" s="118"/>
      <c r="F179" s="118"/>
      <c r="G179" s="118"/>
      <c r="H179" s="118"/>
      <c r="I179" s="118"/>
      <c r="J179" s="118"/>
      <c r="K179" s="118"/>
      <c r="L179" s="118"/>
      <c r="M179" s="118"/>
      <c r="N179" s="118"/>
      <c r="O179" s="118"/>
      <c r="P179" s="118"/>
      <c r="Q179" s="118"/>
      <c r="R179" s="118"/>
      <c r="S179" s="118"/>
      <c r="T179" s="118"/>
      <c r="U179" s="118"/>
      <c r="V179" s="118"/>
      <c r="W179" s="118"/>
      <c r="X179" s="118"/>
      <c r="Y179" s="118"/>
    </row>
    <row r="180" spans="1:25" ht="15.75" customHeight="1" x14ac:dyDescent="0.25">
      <c r="A180" s="118"/>
      <c r="B180" s="118"/>
      <c r="C180" s="118"/>
      <c r="D180" s="118"/>
      <c r="E180" s="118"/>
      <c r="F180" s="118"/>
      <c r="G180" s="118"/>
      <c r="H180" s="118"/>
      <c r="I180" s="118"/>
      <c r="J180" s="118"/>
      <c r="K180" s="118"/>
      <c r="L180" s="118"/>
      <c r="M180" s="118"/>
      <c r="N180" s="118"/>
      <c r="O180" s="118"/>
      <c r="P180" s="118"/>
      <c r="Q180" s="118"/>
      <c r="R180" s="118"/>
      <c r="S180" s="118"/>
      <c r="T180" s="118"/>
      <c r="U180" s="118"/>
      <c r="V180" s="118"/>
      <c r="W180" s="118"/>
      <c r="X180" s="118"/>
      <c r="Y180" s="118"/>
    </row>
    <row r="181" spans="1:25" ht="15.75" customHeight="1" x14ac:dyDescent="0.25">
      <c r="A181" s="118"/>
      <c r="B181" s="118"/>
      <c r="C181" s="118"/>
      <c r="D181" s="118"/>
      <c r="E181" s="118"/>
      <c r="F181" s="118"/>
      <c r="G181" s="118"/>
      <c r="H181" s="118"/>
      <c r="I181" s="118"/>
      <c r="J181" s="118"/>
      <c r="K181" s="118"/>
      <c r="L181" s="118"/>
      <c r="M181" s="118"/>
      <c r="N181" s="118"/>
      <c r="O181" s="118"/>
      <c r="P181" s="118"/>
      <c r="Q181" s="118"/>
      <c r="R181" s="118"/>
      <c r="S181" s="118"/>
      <c r="T181" s="118"/>
      <c r="U181" s="118"/>
      <c r="V181" s="118"/>
      <c r="W181" s="118"/>
      <c r="X181" s="118"/>
      <c r="Y181" s="118"/>
    </row>
    <row r="182" spans="1:25" ht="15.75" customHeight="1" x14ac:dyDescent="0.25">
      <c r="A182" s="118"/>
      <c r="B182" s="118"/>
      <c r="C182" s="118"/>
      <c r="D182" s="118"/>
      <c r="E182" s="118"/>
      <c r="F182" s="118"/>
      <c r="G182" s="118"/>
      <c r="H182" s="118"/>
      <c r="I182" s="118"/>
      <c r="J182" s="118"/>
      <c r="K182" s="118"/>
      <c r="L182" s="118"/>
      <c r="M182" s="118"/>
      <c r="N182" s="118"/>
      <c r="O182" s="118"/>
      <c r="P182" s="118"/>
      <c r="Q182" s="118"/>
      <c r="R182" s="118"/>
      <c r="S182" s="118"/>
      <c r="T182" s="118"/>
      <c r="U182" s="118"/>
      <c r="V182" s="118"/>
      <c r="W182" s="118"/>
      <c r="X182" s="118"/>
      <c r="Y182" s="118"/>
    </row>
    <row r="183" spans="1:25" ht="15.75" customHeight="1" x14ac:dyDescent="0.25">
      <c r="A183" s="118"/>
      <c r="B183" s="118"/>
      <c r="C183" s="118"/>
      <c r="D183" s="118"/>
      <c r="E183" s="118"/>
      <c r="F183" s="118"/>
      <c r="G183" s="118"/>
      <c r="H183" s="118"/>
      <c r="I183" s="118"/>
      <c r="J183" s="118"/>
      <c r="K183" s="118"/>
      <c r="L183" s="118"/>
      <c r="M183" s="118"/>
      <c r="N183" s="118"/>
      <c r="O183" s="118"/>
      <c r="P183" s="118"/>
      <c r="Q183" s="118"/>
      <c r="R183" s="118"/>
      <c r="S183" s="118"/>
      <c r="T183" s="118"/>
      <c r="U183" s="118"/>
      <c r="V183" s="118"/>
      <c r="W183" s="118"/>
      <c r="X183" s="118"/>
      <c r="Y183" s="118"/>
    </row>
    <row r="184" spans="1:25" ht="15.75" customHeight="1" x14ac:dyDescent="0.25">
      <c r="A184" s="118"/>
      <c r="B184" s="118"/>
      <c r="C184" s="118"/>
      <c r="D184" s="118"/>
      <c r="E184" s="118"/>
      <c r="F184" s="118"/>
      <c r="G184" s="118"/>
      <c r="H184" s="118"/>
      <c r="I184" s="118"/>
      <c r="J184" s="118"/>
      <c r="K184" s="118"/>
      <c r="L184" s="118"/>
      <c r="M184" s="118"/>
      <c r="N184" s="118"/>
      <c r="O184" s="118"/>
      <c r="P184" s="118"/>
      <c r="Q184" s="118"/>
      <c r="R184" s="118"/>
      <c r="S184" s="118"/>
      <c r="T184" s="118"/>
      <c r="U184" s="118"/>
      <c r="V184" s="118"/>
      <c r="W184" s="118"/>
      <c r="X184" s="118"/>
      <c r="Y184" s="118"/>
    </row>
    <row r="185" spans="1:25" ht="15.75" customHeight="1" x14ac:dyDescent="0.25">
      <c r="A185" s="118"/>
      <c r="B185" s="118"/>
      <c r="C185" s="118"/>
      <c r="D185" s="118"/>
      <c r="E185" s="118"/>
      <c r="F185" s="118"/>
      <c r="G185" s="118"/>
      <c r="H185" s="118"/>
      <c r="I185" s="118"/>
      <c r="J185" s="118"/>
      <c r="K185" s="118"/>
      <c r="L185" s="118"/>
      <c r="M185" s="118"/>
      <c r="N185" s="118"/>
      <c r="O185" s="118"/>
      <c r="P185" s="118"/>
      <c r="Q185" s="118"/>
      <c r="R185" s="118"/>
      <c r="S185" s="118"/>
      <c r="T185" s="118"/>
      <c r="U185" s="118"/>
      <c r="V185" s="118"/>
      <c r="W185" s="118"/>
      <c r="X185" s="118"/>
      <c r="Y185" s="118"/>
    </row>
    <row r="186" spans="1:25" ht="15.75" customHeight="1" x14ac:dyDescent="0.25">
      <c r="A186" s="118"/>
      <c r="B186" s="118"/>
      <c r="C186" s="118"/>
      <c r="D186" s="118"/>
      <c r="E186" s="118"/>
      <c r="F186" s="118"/>
      <c r="G186" s="118"/>
      <c r="H186" s="118"/>
      <c r="I186" s="118"/>
      <c r="J186" s="118"/>
      <c r="K186" s="118"/>
      <c r="L186" s="118"/>
      <c r="M186" s="118"/>
      <c r="N186" s="118"/>
      <c r="O186" s="118"/>
      <c r="P186" s="118"/>
      <c r="Q186" s="118"/>
      <c r="R186" s="118"/>
      <c r="S186" s="118"/>
      <c r="T186" s="118"/>
      <c r="U186" s="118"/>
      <c r="V186" s="118"/>
      <c r="W186" s="118"/>
      <c r="X186" s="118"/>
      <c r="Y186" s="118"/>
    </row>
    <row r="187" spans="1:25" ht="15.75" customHeight="1" x14ac:dyDescent="0.25">
      <c r="A187" s="118"/>
      <c r="B187" s="118"/>
      <c r="C187" s="118"/>
      <c r="D187" s="118"/>
      <c r="E187" s="118"/>
      <c r="F187" s="118"/>
      <c r="G187" s="118"/>
      <c r="H187" s="118"/>
      <c r="I187" s="118"/>
      <c r="J187" s="118"/>
      <c r="K187" s="118"/>
      <c r="L187" s="118"/>
      <c r="M187" s="118"/>
      <c r="N187" s="118"/>
      <c r="O187" s="118"/>
      <c r="P187" s="118"/>
      <c r="Q187" s="118"/>
      <c r="R187" s="118"/>
      <c r="S187" s="118"/>
      <c r="T187" s="118"/>
      <c r="U187" s="118"/>
      <c r="V187" s="118"/>
      <c r="W187" s="118"/>
      <c r="X187" s="118"/>
      <c r="Y187" s="118"/>
    </row>
    <row r="188" spans="1:25" ht="15.75" customHeight="1" x14ac:dyDescent="0.25">
      <c r="A188" s="118"/>
      <c r="B188" s="118"/>
      <c r="C188" s="118"/>
      <c r="D188" s="118"/>
      <c r="E188" s="118"/>
      <c r="F188" s="118"/>
      <c r="G188" s="118"/>
      <c r="H188" s="118"/>
      <c r="I188" s="118"/>
      <c r="J188" s="118"/>
      <c r="K188" s="118"/>
      <c r="L188" s="118"/>
      <c r="M188" s="118"/>
      <c r="N188" s="118"/>
      <c r="O188" s="118"/>
      <c r="P188" s="118"/>
      <c r="Q188" s="118"/>
      <c r="R188" s="118"/>
      <c r="S188" s="118"/>
      <c r="T188" s="118"/>
      <c r="U188" s="118"/>
      <c r="V188" s="118"/>
      <c r="W188" s="118"/>
      <c r="X188" s="118"/>
      <c r="Y188" s="118"/>
    </row>
    <row r="189" spans="1:25" ht="15.75" customHeight="1" x14ac:dyDescent="0.25">
      <c r="A189" s="118"/>
      <c r="B189" s="118"/>
      <c r="C189" s="118"/>
      <c r="D189" s="118"/>
      <c r="E189" s="118"/>
      <c r="F189" s="118"/>
      <c r="G189" s="118"/>
      <c r="H189" s="118"/>
      <c r="I189" s="118"/>
      <c r="J189" s="118"/>
      <c r="K189" s="118"/>
      <c r="L189" s="118"/>
      <c r="M189" s="118"/>
      <c r="N189" s="118"/>
      <c r="O189" s="118"/>
      <c r="P189" s="118"/>
      <c r="Q189" s="118"/>
      <c r="R189" s="118"/>
      <c r="S189" s="118"/>
      <c r="T189" s="118"/>
      <c r="U189" s="118"/>
      <c r="V189" s="118"/>
      <c r="W189" s="118"/>
      <c r="X189" s="118"/>
      <c r="Y189" s="118"/>
    </row>
    <row r="190" spans="1:25" ht="15.75" customHeight="1" x14ac:dyDescent="0.25">
      <c r="A190" s="118"/>
      <c r="B190" s="118"/>
      <c r="C190" s="118"/>
      <c r="D190" s="118"/>
      <c r="E190" s="118"/>
      <c r="F190" s="118"/>
      <c r="G190" s="118"/>
      <c r="H190" s="118"/>
      <c r="I190" s="118"/>
      <c r="J190" s="118"/>
      <c r="K190" s="118"/>
      <c r="L190" s="118"/>
      <c r="M190" s="118"/>
      <c r="N190" s="118"/>
      <c r="O190" s="118"/>
      <c r="P190" s="118"/>
      <c r="Q190" s="118"/>
      <c r="R190" s="118"/>
      <c r="S190" s="118"/>
      <c r="T190" s="118"/>
      <c r="U190" s="118"/>
      <c r="V190" s="118"/>
      <c r="W190" s="118"/>
      <c r="X190" s="118"/>
      <c r="Y190" s="118"/>
    </row>
    <row r="191" spans="1:25" ht="15.75" customHeight="1" x14ac:dyDescent="0.25">
      <c r="A191" s="118"/>
      <c r="B191" s="118"/>
      <c r="C191" s="118"/>
      <c r="D191" s="118"/>
      <c r="E191" s="118"/>
      <c r="F191" s="118"/>
      <c r="G191" s="118"/>
      <c r="H191" s="118"/>
      <c r="I191" s="118"/>
      <c r="J191" s="118"/>
      <c r="K191" s="118"/>
      <c r="L191" s="118"/>
      <c r="M191" s="118"/>
      <c r="N191" s="118"/>
      <c r="O191" s="118"/>
      <c r="P191" s="118"/>
      <c r="Q191" s="118"/>
      <c r="R191" s="118"/>
      <c r="S191" s="118"/>
      <c r="T191" s="118"/>
      <c r="U191" s="118"/>
      <c r="V191" s="118"/>
      <c r="W191" s="118"/>
      <c r="X191" s="118"/>
      <c r="Y191" s="118"/>
    </row>
    <row r="192" spans="1:25" ht="15.75" customHeight="1" x14ac:dyDescent="0.25">
      <c r="A192" s="118"/>
      <c r="B192" s="118"/>
      <c r="C192" s="118"/>
      <c r="D192" s="118"/>
      <c r="E192" s="118"/>
      <c r="F192" s="118"/>
      <c r="G192" s="118"/>
      <c r="H192" s="118"/>
      <c r="I192" s="118"/>
      <c r="J192" s="118"/>
      <c r="K192" s="118"/>
      <c r="L192" s="118"/>
      <c r="M192" s="118"/>
      <c r="N192" s="118"/>
      <c r="O192" s="118"/>
      <c r="P192" s="118"/>
      <c r="Q192" s="118"/>
      <c r="R192" s="118"/>
      <c r="S192" s="118"/>
      <c r="T192" s="118"/>
      <c r="U192" s="118"/>
      <c r="V192" s="118"/>
      <c r="W192" s="118"/>
      <c r="X192" s="118"/>
      <c r="Y192" s="118"/>
    </row>
    <row r="193" spans="1:25" ht="15.75" customHeight="1" x14ac:dyDescent="0.25">
      <c r="A193" s="118"/>
      <c r="B193" s="118"/>
      <c r="C193" s="118"/>
      <c r="D193" s="118"/>
      <c r="E193" s="118"/>
      <c r="F193" s="118"/>
      <c r="G193" s="118"/>
      <c r="H193" s="118"/>
      <c r="I193" s="118"/>
      <c r="J193" s="118"/>
      <c r="K193" s="118"/>
      <c r="L193" s="118"/>
      <c r="M193" s="118"/>
      <c r="N193" s="118"/>
      <c r="O193" s="118"/>
      <c r="P193" s="118"/>
      <c r="Q193" s="118"/>
      <c r="R193" s="118"/>
      <c r="S193" s="118"/>
      <c r="T193" s="118"/>
      <c r="U193" s="118"/>
      <c r="V193" s="118"/>
      <c r="W193" s="118"/>
      <c r="X193" s="118"/>
      <c r="Y193" s="118"/>
    </row>
    <row r="194" spans="1:25" ht="15.75" customHeight="1" x14ac:dyDescent="0.25">
      <c r="A194" s="118"/>
      <c r="B194" s="118"/>
      <c r="C194" s="118"/>
      <c r="D194" s="118"/>
      <c r="E194" s="118"/>
      <c r="F194" s="118"/>
      <c r="G194" s="118"/>
      <c r="H194" s="118"/>
      <c r="I194" s="118"/>
      <c r="J194" s="118"/>
      <c r="K194" s="118"/>
      <c r="L194" s="118"/>
      <c r="M194" s="118"/>
      <c r="N194" s="118"/>
      <c r="O194" s="118"/>
      <c r="P194" s="118"/>
      <c r="Q194" s="118"/>
      <c r="R194" s="118"/>
      <c r="S194" s="118"/>
      <c r="T194" s="118"/>
      <c r="U194" s="118"/>
      <c r="V194" s="118"/>
      <c r="W194" s="118"/>
      <c r="X194" s="118"/>
      <c r="Y194" s="118"/>
    </row>
    <row r="195" spans="1:25" ht="15.75" customHeight="1" x14ac:dyDescent="0.25">
      <c r="A195" s="118"/>
      <c r="B195" s="118"/>
      <c r="C195" s="118"/>
      <c r="D195" s="118"/>
      <c r="E195" s="118"/>
      <c r="F195" s="118"/>
      <c r="G195" s="118"/>
      <c r="H195" s="118"/>
      <c r="I195" s="118"/>
      <c r="J195" s="118"/>
      <c r="K195" s="118"/>
      <c r="L195" s="118"/>
      <c r="M195" s="118"/>
      <c r="N195" s="118"/>
      <c r="O195" s="118"/>
      <c r="P195" s="118"/>
      <c r="Q195" s="118"/>
      <c r="R195" s="118"/>
      <c r="S195" s="118"/>
      <c r="T195" s="118"/>
      <c r="U195" s="118"/>
      <c r="V195" s="118"/>
      <c r="W195" s="118"/>
      <c r="X195" s="118"/>
      <c r="Y195" s="118"/>
    </row>
    <row r="196" spans="1:25" ht="15.75" customHeight="1" x14ac:dyDescent="0.25">
      <c r="A196" s="118"/>
      <c r="B196" s="118"/>
      <c r="C196" s="118"/>
      <c r="D196" s="118"/>
      <c r="E196" s="118"/>
      <c r="F196" s="118"/>
      <c r="G196" s="118"/>
      <c r="H196" s="118"/>
      <c r="I196" s="118"/>
      <c r="J196" s="118"/>
      <c r="K196" s="118"/>
      <c r="L196" s="118"/>
      <c r="M196" s="118"/>
      <c r="N196" s="118"/>
      <c r="O196" s="118"/>
      <c r="P196" s="118"/>
      <c r="Q196" s="118"/>
      <c r="R196" s="118"/>
      <c r="S196" s="118"/>
      <c r="T196" s="118"/>
      <c r="U196" s="118"/>
      <c r="V196" s="118"/>
      <c r="W196" s="118"/>
      <c r="X196" s="118"/>
      <c r="Y196" s="118"/>
    </row>
    <row r="197" spans="1:25" ht="15.75" customHeight="1" x14ac:dyDescent="0.25">
      <c r="A197" s="118"/>
      <c r="B197" s="118"/>
      <c r="C197" s="118"/>
      <c r="D197" s="118"/>
      <c r="E197" s="118"/>
      <c r="F197" s="118"/>
      <c r="G197" s="118"/>
      <c r="H197" s="118"/>
      <c r="I197" s="118"/>
      <c r="J197" s="118"/>
      <c r="K197" s="118"/>
      <c r="L197" s="118"/>
      <c r="M197" s="118"/>
      <c r="N197" s="118"/>
      <c r="O197" s="118"/>
      <c r="P197" s="118"/>
      <c r="Q197" s="118"/>
      <c r="R197" s="118"/>
      <c r="S197" s="118"/>
      <c r="T197" s="118"/>
      <c r="U197" s="118"/>
      <c r="V197" s="118"/>
      <c r="W197" s="118"/>
      <c r="X197" s="118"/>
      <c r="Y197" s="118"/>
    </row>
    <row r="198" spans="1:25" ht="15.75" customHeight="1" x14ac:dyDescent="0.25">
      <c r="A198" s="118"/>
      <c r="B198" s="118"/>
      <c r="C198" s="118"/>
      <c r="D198" s="118"/>
      <c r="E198" s="118"/>
      <c r="F198" s="118"/>
      <c r="G198" s="118"/>
      <c r="H198" s="118"/>
      <c r="I198" s="118"/>
      <c r="J198" s="118"/>
      <c r="K198" s="118"/>
      <c r="L198" s="118"/>
      <c r="M198" s="118"/>
      <c r="N198" s="118"/>
      <c r="O198" s="118"/>
      <c r="P198" s="118"/>
      <c r="Q198" s="118"/>
      <c r="R198" s="118"/>
      <c r="S198" s="118"/>
      <c r="T198" s="118"/>
      <c r="U198" s="118"/>
      <c r="V198" s="118"/>
      <c r="W198" s="118"/>
      <c r="X198" s="118"/>
      <c r="Y198" s="118"/>
    </row>
    <row r="199" spans="1:25" ht="15.75" customHeight="1" x14ac:dyDescent="0.25">
      <c r="A199" s="118"/>
      <c r="B199" s="118"/>
      <c r="C199" s="118"/>
      <c r="D199" s="118"/>
      <c r="E199" s="118"/>
      <c r="F199" s="118"/>
      <c r="G199" s="118"/>
      <c r="H199" s="118"/>
      <c r="I199" s="118"/>
      <c r="J199" s="118"/>
      <c r="K199" s="118"/>
      <c r="L199" s="118"/>
      <c r="M199" s="118"/>
      <c r="N199" s="118"/>
      <c r="O199" s="118"/>
      <c r="P199" s="118"/>
      <c r="Q199" s="118"/>
      <c r="R199" s="118"/>
      <c r="S199" s="118"/>
      <c r="T199" s="118"/>
      <c r="U199" s="118"/>
      <c r="V199" s="118"/>
      <c r="W199" s="118"/>
      <c r="X199" s="118"/>
      <c r="Y199" s="118"/>
    </row>
    <row r="200" spans="1:25" ht="15.75" customHeight="1" x14ac:dyDescent="0.25">
      <c r="A200" s="118"/>
      <c r="B200" s="118"/>
      <c r="C200" s="118"/>
      <c r="D200" s="118"/>
      <c r="E200" s="118"/>
      <c r="F200" s="118"/>
      <c r="G200" s="118"/>
      <c r="H200" s="118"/>
      <c r="I200" s="118"/>
      <c r="J200" s="118"/>
      <c r="K200" s="118"/>
      <c r="L200" s="118"/>
      <c r="M200" s="118"/>
      <c r="N200" s="118"/>
      <c r="O200" s="118"/>
      <c r="P200" s="118"/>
      <c r="Q200" s="118"/>
      <c r="R200" s="118"/>
      <c r="S200" s="118"/>
      <c r="T200" s="118"/>
      <c r="U200" s="118"/>
      <c r="V200" s="118"/>
      <c r="W200" s="118"/>
      <c r="X200" s="118"/>
      <c r="Y200" s="118"/>
    </row>
    <row r="201" spans="1:25" ht="15.75" customHeight="1" x14ac:dyDescent="0.25">
      <c r="A201" s="118"/>
      <c r="B201" s="118"/>
      <c r="C201" s="118"/>
      <c r="D201" s="118"/>
      <c r="E201" s="118"/>
      <c r="F201" s="118"/>
      <c r="G201" s="118"/>
      <c r="H201" s="118"/>
      <c r="I201" s="118"/>
      <c r="J201" s="118"/>
      <c r="K201" s="118"/>
      <c r="L201" s="118"/>
      <c r="M201" s="118"/>
      <c r="N201" s="118"/>
      <c r="O201" s="118"/>
      <c r="P201" s="118"/>
      <c r="Q201" s="118"/>
      <c r="R201" s="118"/>
      <c r="S201" s="118"/>
      <c r="T201" s="118"/>
      <c r="U201" s="118"/>
      <c r="V201" s="118"/>
      <c r="W201" s="118"/>
      <c r="X201" s="118"/>
      <c r="Y201" s="118"/>
    </row>
    <row r="202" spans="1:25" ht="15.75" customHeight="1" x14ac:dyDescent="0.25">
      <c r="A202" s="118"/>
      <c r="B202" s="118"/>
      <c r="C202" s="118"/>
      <c r="D202" s="118"/>
      <c r="E202" s="118"/>
      <c r="F202" s="118"/>
      <c r="G202" s="118"/>
      <c r="H202" s="118"/>
      <c r="I202" s="118"/>
      <c r="J202" s="118"/>
      <c r="K202" s="118"/>
      <c r="L202" s="118"/>
      <c r="M202" s="118"/>
      <c r="N202" s="118"/>
      <c r="O202" s="118"/>
      <c r="P202" s="118"/>
      <c r="Q202" s="118"/>
      <c r="R202" s="118"/>
      <c r="S202" s="118"/>
      <c r="T202" s="118"/>
      <c r="U202" s="118"/>
      <c r="V202" s="118"/>
      <c r="W202" s="118"/>
      <c r="X202" s="118"/>
      <c r="Y202" s="118"/>
    </row>
    <row r="203" spans="1:25" ht="15.75" customHeight="1" x14ac:dyDescent="0.25">
      <c r="A203" s="118"/>
      <c r="B203" s="118"/>
      <c r="C203" s="118"/>
      <c r="D203" s="118"/>
      <c r="E203" s="118"/>
      <c r="H203" s="118"/>
      <c r="I203" s="118"/>
      <c r="J203" s="118"/>
      <c r="K203" s="118"/>
      <c r="L203" s="118"/>
      <c r="M203" s="118"/>
      <c r="N203" s="118"/>
      <c r="O203" s="118"/>
      <c r="P203" s="118"/>
      <c r="Q203" s="118"/>
      <c r="R203" s="118"/>
      <c r="S203" s="118"/>
      <c r="T203" s="118"/>
      <c r="U203" s="118"/>
      <c r="V203" s="118"/>
      <c r="W203" s="118"/>
      <c r="X203" s="118"/>
      <c r="Y203" s="118"/>
    </row>
    <row r="204" spans="1:25" ht="15.75" customHeight="1" x14ac:dyDescent="0.25">
      <c r="A204" s="118"/>
      <c r="B204" s="118"/>
      <c r="C204" s="118"/>
      <c r="D204" s="118"/>
      <c r="E204" s="118"/>
      <c r="H204" s="118"/>
      <c r="I204" s="118"/>
      <c r="J204" s="118"/>
      <c r="K204" s="118"/>
      <c r="L204" s="118"/>
      <c r="M204" s="118"/>
      <c r="N204" s="118"/>
      <c r="O204" s="118"/>
      <c r="P204" s="118"/>
      <c r="Q204" s="118"/>
      <c r="R204" s="118"/>
      <c r="S204" s="118"/>
      <c r="T204" s="118"/>
      <c r="U204" s="118"/>
      <c r="V204" s="118"/>
      <c r="W204" s="118"/>
      <c r="X204" s="118"/>
      <c r="Y204" s="118"/>
    </row>
    <row r="205" spans="1:25" ht="15.75" customHeight="1" x14ac:dyDescent="0.25">
      <c r="A205" s="118"/>
      <c r="B205" s="118"/>
      <c r="C205" s="118"/>
      <c r="D205" s="118"/>
      <c r="E205" s="118"/>
    </row>
    <row r="206" spans="1:25" ht="15.75" customHeight="1" x14ac:dyDescent="0.25">
      <c r="A206" s="118"/>
      <c r="B206" s="118"/>
      <c r="C206" s="118"/>
      <c r="D206" s="118"/>
      <c r="E206" s="118"/>
    </row>
    <row r="207" spans="1:25" ht="15.75" customHeight="1" x14ac:dyDescent="0.25">
      <c r="A207" s="118"/>
      <c r="B207" s="118"/>
      <c r="C207" s="118"/>
      <c r="D207" s="118"/>
      <c r="E207" s="118"/>
    </row>
    <row r="208" spans="1:25" ht="15.75" customHeight="1" x14ac:dyDescent="0.25">
      <c r="A208" s="118"/>
      <c r="B208" s="118"/>
      <c r="C208" s="118"/>
      <c r="D208" s="118"/>
      <c r="E208" s="118"/>
    </row>
    <row r="209" spans="1:5" ht="15.75" customHeight="1" x14ac:dyDescent="0.25">
      <c r="A209" s="118"/>
      <c r="B209" s="118"/>
      <c r="C209" s="118"/>
      <c r="D209" s="118"/>
      <c r="E209" s="118"/>
    </row>
    <row r="210" spans="1:5" ht="15.75" customHeight="1" x14ac:dyDescent="0.25">
      <c r="A210" s="118"/>
      <c r="B210" s="118"/>
      <c r="C210" s="118"/>
      <c r="D210" s="118"/>
      <c r="E210" s="118"/>
    </row>
    <row r="211" spans="1:5" ht="15.75" customHeight="1" x14ac:dyDescent="0.25">
      <c r="A211" s="118"/>
      <c r="B211" s="118"/>
      <c r="C211" s="118"/>
      <c r="D211" s="118"/>
      <c r="E211" s="118"/>
    </row>
    <row r="212" spans="1:5" ht="15.75" customHeight="1" x14ac:dyDescent="0.25">
      <c r="A212" s="118"/>
      <c r="B212" s="118"/>
      <c r="C212" s="118"/>
      <c r="D212" s="118"/>
      <c r="E212" s="118"/>
    </row>
    <row r="213" spans="1:5" ht="15.75" customHeight="1" x14ac:dyDescent="0.25">
      <c r="A213" s="118"/>
      <c r="B213" s="118"/>
      <c r="C213" s="118"/>
      <c r="D213" s="118"/>
      <c r="E213" s="118"/>
    </row>
    <row r="214" spans="1:5" ht="15.75" customHeight="1" x14ac:dyDescent="0.25">
      <c r="A214" s="118"/>
      <c r="B214" s="118"/>
      <c r="C214" s="118"/>
      <c r="D214" s="118"/>
      <c r="E214" s="118"/>
    </row>
    <row r="215" spans="1:5" ht="15.75" customHeight="1" x14ac:dyDescent="0.25">
      <c r="A215" s="118"/>
      <c r="B215" s="118"/>
      <c r="C215" s="118"/>
      <c r="D215" s="118"/>
      <c r="E215" s="118"/>
    </row>
    <row r="216" spans="1:5" ht="15.75" customHeight="1" x14ac:dyDescent="0.25">
      <c r="A216" s="118"/>
      <c r="B216" s="118"/>
      <c r="C216" s="118"/>
      <c r="D216" s="118"/>
      <c r="E216" s="118"/>
    </row>
    <row r="217" spans="1:5" ht="15.75" customHeight="1" x14ac:dyDescent="0.25">
      <c r="A217" s="118"/>
      <c r="B217" s="118"/>
      <c r="C217" s="118"/>
      <c r="D217" s="118"/>
      <c r="E217" s="118"/>
    </row>
    <row r="218" spans="1:5" ht="15.75" customHeight="1" x14ac:dyDescent="0.25">
      <c r="A218" s="118"/>
      <c r="B218" s="118"/>
      <c r="C218" s="118"/>
      <c r="D218" s="118"/>
      <c r="E218" s="118"/>
    </row>
    <row r="219" spans="1:5" ht="15.75" customHeight="1" x14ac:dyDescent="0.25">
      <c r="A219" s="118"/>
      <c r="B219" s="118"/>
      <c r="C219" s="118"/>
      <c r="D219" s="118"/>
      <c r="E219" s="118"/>
    </row>
    <row r="220" spans="1:5" ht="15.75" customHeight="1" x14ac:dyDescent="0.25">
      <c r="A220" s="118"/>
      <c r="B220" s="118"/>
      <c r="C220" s="118"/>
      <c r="D220" s="118"/>
      <c r="E220" s="118"/>
    </row>
    <row r="221" spans="1:5" ht="15.75" customHeight="1" x14ac:dyDescent="0.25">
      <c r="A221" s="118"/>
      <c r="B221" s="118"/>
      <c r="C221" s="118"/>
      <c r="D221" s="118"/>
      <c r="E221" s="118"/>
    </row>
    <row r="222" spans="1:5" ht="15.75" customHeight="1" x14ac:dyDescent="0.25">
      <c r="A222" s="118"/>
      <c r="B222" s="118"/>
      <c r="C222" s="118"/>
      <c r="D222" s="118"/>
      <c r="E222" s="118"/>
    </row>
    <row r="223" spans="1:5" ht="15.75" customHeight="1" x14ac:dyDescent="0.25">
      <c r="A223" s="118"/>
      <c r="B223" s="118"/>
      <c r="C223" s="118"/>
      <c r="D223" s="118"/>
      <c r="E223" s="118"/>
    </row>
    <row r="224" spans="1:5" ht="15.75" customHeight="1" x14ac:dyDescent="0.25">
      <c r="A224" s="118"/>
      <c r="B224" s="118"/>
      <c r="C224" s="118"/>
      <c r="D224" s="118"/>
      <c r="E224" s="118"/>
    </row>
    <row r="225" spans="1:5" ht="15.75" customHeight="1" x14ac:dyDescent="0.25">
      <c r="A225" s="118"/>
      <c r="B225" s="118"/>
      <c r="C225" s="118"/>
      <c r="D225" s="118"/>
      <c r="E225" s="118"/>
    </row>
    <row r="226" spans="1:5" ht="15.75" customHeight="1" x14ac:dyDescent="0.25">
      <c r="A226" s="118"/>
      <c r="B226" s="118"/>
      <c r="C226" s="118"/>
      <c r="D226" s="118"/>
      <c r="E226" s="118"/>
    </row>
    <row r="227" spans="1:5" ht="15.75" customHeight="1" x14ac:dyDescent="0.25">
      <c r="A227" s="118"/>
      <c r="B227" s="118"/>
      <c r="C227" s="118"/>
      <c r="D227" s="118"/>
      <c r="E227" s="118"/>
    </row>
    <row r="228" spans="1:5" ht="15.75" customHeight="1" x14ac:dyDescent="0.25">
      <c r="A228" s="118"/>
      <c r="B228" s="118"/>
      <c r="C228" s="118"/>
      <c r="D228" s="118"/>
      <c r="E228" s="118"/>
    </row>
    <row r="229" spans="1:5" ht="15.75" customHeight="1" x14ac:dyDescent="0.25">
      <c r="A229" s="118"/>
      <c r="B229" s="118"/>
      <c r="C229" s="118"/>
      <c r="D229" s="118"/>
      <c r="E229" s="118"/>
    </row>
    <row r="230" spans="1:5" ht="15.75" customHeight="1" x14ac:dyDescent="0.25">
      <c r="A230" s="118"/>
      <c r="B230" s="118"/>
      <c r="C230" s="118"/>
      <c r="D230" s="118"/>
      <c r="E230" s="118"/>
    </row>
    <row r="231" spans="1:5" ht="15.75" customHeight="1" x14ac:dyDescent="0.25">
      <c r="A231" s="118"/>
      <c r="B231" s="118"/>
      <c r="C231" s="118"/>
      <c r="D231" s="118"/>
      <c r="E231" s="118"/>
    </row>
    <row r="232" spans="1:5" ht="15.75" customHeight="1" x14ac:dyDescent="0.25">
      <c r="A232" s="118"/>
      <c r="B232" s="118"/>
      <c r="C232" s="118"/>
      <c r="D232" s="118"/>
      <c r="E232" s="118"/>
    </row>
    <row r="233" spans="1:5" ht="15.75" customHeight="1" x14ac:dyDescent="0.25">
      <c r="A233" s="118"/>
      <c r="B233" s="118"/>
      <c r="C233" s="118"/>
      <c r="D233" s="118"/>
      <c r="E233" s="118"/>
    </row>
    <row r="234" spans="1:5" ht="15.75" customHeight="1" x14ac:dyDescent="0.25">
      <c r="A234" s="118"/>
      <c r="B234" s="118"/>
      <c r="C234" s="118"/>
      <c r="D234" s="118"/>
      <c r="E234" s="118"/>
    </row>
    <row r="235" spans="1:5" ht="15.75" customHeight="1" x14ac:dyDescent="0.25">
      <c r="A235" s="118"/>
      <c r="B235" s="118"/>
      <c r="C235" s="118"/>
      <c r="D235" s="118"/>
      <c r="E235" s="118"/>
    </row>
    <row r="236" spans="1:5" ht="15.75" customHeight="1" x14ac:dyDescent="0.25">
      <c r="A236" s="118"/>
      <c r="B236" s="118"/>
      <c r="C236" s="118"/>
      <c r="D236" s="118"/>
      <c r="E236" s="118"/>
    </row>
    <row r="237" spans="1:5" ht="15.75" customHeight="1" x14ac:dyDescent="0.25">
      <c r="A237" s="118"/>
      <c r="B237" s="118"/>
      <c r="C237" s="118"/>
      <c r="D237" s="118"/>
      <c r="E237" s="118"/>
    </row>
    <row r="238" spans="1:5" ht="15.75" customHeight="1" x14ac:dyDescent="0.25">
      <c r="A238" s="118"/>
      <c r="B238" s="118"/>
      <c r="C238" s="118"/>
      <c r="D238" s="118"/>
      <c r="E238" s="118"/>
    </row>
    <row r="239" spans="1:5" ht="15.75" customHeight="1" x14ac:dyDescent="0.25">
      <c r="A239" s="118"/>
      <c r="B239" s="118"/>
      <c r="C239" s="118"/>
      <c r="D239" s="118"/>
      <c r="E239" s="118"/>
    </row>
    <row r="240" spans="1:5" ht="15.75" customHeight="1" x14ac:dyDescent="0.25">
      <c r="A240" s="118"/>
      <c r="B240" s="118"/>
      <c r="C240" s="118"/>
      <c r="D240" s="118"/>
      <c r="E240" s="118"/>
    </row>
    <row r="241" spans="1:5" ht="15.75" customHeight="1" x14ac:dyDescent="0.25">
      <c r="A241" s="118"/>
      <c r="B241" s="118"/>
      <c r="C241" s="118"/>
      <c r="D241" s="118"/>
      <c r="E241" s="118"/>
    </row>
    <row r="242" spans="1:5" ht="15.75" customHeight="1" x14ac:dyDescent="0.25">
      <c r="A242" s="118"/>
      <c r="B242" s="118"/>
      <c r="C242" s="118"/>
      <c r="D242" s="118"/>
      <c r="E242" s="118"/>
    </row>
    <row r="243" spans="1:5" ht="15.75" customHeight="1" x14ac:dyDescent="0.25">
      <c r="A243" s="118"/>
      <c r="B243" s="118"/>
      <c r="C243" s="118"/>
      <c r="D243" s="118"/>
      <c r="E243" s="118"/>
    </row>
    <row r="244" spans="1:5" ht="15.75" customHeight="1" x14ac:dyDescent="0.25">
      <c r="A244" s="118"/>
      <c r="B244" s="118"/>
      <c r="C244" s="118"/>
      <c r="D244" s="118"/>
      <c r="E244" s="118"/>
    </row>
    <row r="245" spans="1:5" ht="15.75" customHeight="1" x14ac:dyDescent="0.25">
      <c r="A245" s="118"/>
      <c r="B245" s="118"/>
      <c r="C245" s="118"/>
      <c r="D245" s="118"/>
      <c r="E245" s="118"/>
    </row>
    <row r="246" spans="1:5" ht="15.75" customHeight="1" x14ac:dyDescent="0.25">
      <c r="A246" s="118"/>
      <c r="B246" s="118"/>
      <c r="C246" s="118"/>
      <c r="D246" s="118"/>
      <c r="E246" s="118"/>
    </row>
    <row r="247" spans="1:5" ht="15.75" customHeight="1" x14ac:dyDescent="0.25">
      <c r="A247" s="118"/>
      <c r="B247" s="118"/>
      <c r="C247" s="118"/>
      <c r="D247" s="118"/>
      <c r="E247" s="118"/>
    </row>
    <row r="248" spans="1:5" ht="15.75" customHeight="1" x14ac:dyDescent="0.25">
      <c r="A248" s="118"/>
      <c r="B248" s="118"/>
      <c r="C248" s="118"/>
      <c r="D248" s="118"/>
      <c r="E248" s="118"/>
    </row>
    <row r="249" spans="1:5" ht="15.75" customHeight="1" x14ac:dyDescent="0.25">
      <c r="A249" s="118"/>
      <c r="B249" s="118"/>
      <c r="C249" s="118"/>
      <c r="D249" s="118"/>
      <c r="E249" s="118"/>
    </row>
    <row r="250" spans="1:5" ht="15.75" customHeight="1" x14ac:dyDescent="0.25">
      <c r="A250" s="118"/>
      <c r="B250" s="118"/>
      <c r="C250" s="118"/>
      <c r="D250" s="118"/>
      <c r="E250" s="118"/>
    </row>
    <row r="251" spans="1:5" ht="15.75" customHeight="1" x14ac:dyDescent="0.25">
      <c r="A251" s="118"/>
      <c r="B251" s="118"/>
      <c r="C251" s="118"/>
      <c r="D251" s="118"/>
      <c r="E251" s="118"/>
    </row>
    <row r="252" spans="1:5" ht="15.75" customHeight="1" x14ac:dyDescent="0.25">
      <c r="A252" s="118"/>
      <c r="B252" s="118"/>
      <c r="C252" s="118"/>
      <c r="D252" s="118"/>
      <c r="E252" s="118"/>
    </row>
    <row r="253" spans="1:5" ht="15.75" customHeight="1" x14ac:dyDescent="0.25">
      <c r="A253" s="118"/>
      <c r="B253" s="118"/>
      <c r="C253" s="118"/>
      <c r="D253" s="118"/>
      <c r="E253" s="118"/>
    </row>
    <row r="254" spans="1:5" ht="15.75" customHeight="1" x14ac:dyDescent="0.25">
      <c r="A254" s="118"/>
      <c r="B254" s="118"/>
      <c r="C254" s="118"/>
      <c r="D254" s="118"/>
      <c r="E254" s="118"/>
    </row>
    <row r="255" spans="1:5" ht="15.75" customHeight="1" x14ac:dyDescent="0.25">
      <c r="A255" s="118"/>
      <c r="B255" s="118"/>
      <c r="C255" s="118"/>
      <c r="D255" s="118"/>
      <c r="E255" s="118"/>
    </row>
    <row r="256" spans="1:5" ht="15.75" customHeight="1" x14ac:dyDescent="0.25">
      <c r="A256" s="118"/>
      <c r="B256" s="118"/>
      <c r="C256" s="118"/>
      <c r="D256" s="118"/>
      <c r="E256" s="118"/>
    </row>
    <row r="257" spans="1:5" ht="15.75" customHeight="1" x14ac:dyDescent="0.25">
      <c r="A257" s="118"/>
      <c r="B257" s="118"/>
      <c r="C257" s="118"/>
      <c r="D257" s="118"/>
      <c r="E257" s="118"/>
    </row>
    <row r="258" spans="1:5" ht="15.75" customHeight="1" x14ac:dyDescent="0.25">
      <c r="A258" s="118"/>
      <c r="B258" s="118"/>
      <c r="C258" s="118"/>
      <c r="D258" s="118"/>
      <c r="E258" s="118"/>
    </row>
    <row r="259" spans="1:5" ht="15.75" customHeight="1" x14ac:dyDescent="0.25">
      <c r="A259" s="118"/>
      <c r="B259" s="118"/>
      <c r="C259" s="118"/>
      <c r="D259" s="118"/>
      <c r="E259" s="118"/>
    </row>
    <row r="260" spans="1:5" ht="15.75" customHeight="1" x14ac:dyDescent="0.25">
      <c r="A260" s="118"/>
      <c r="B260" s="118"/>
      <c r="C260" s="118"/>
      <c r="D260" s="118"/>
      <c r="E260" s="118"/>
    </row>
    <row r="261" spans="1:5" ht="15.75" customHeight="1" x14ac:dyDescent="0.25">
      <c r="A261" s="118"/>
      <c r="B261" s="118"/>
      <c r="C261" s="118"/>
      <c r="D261" s="118"/>
      <c r="E261" s="118"/>
    </row>
    <row r="262" spans="1:5" ht="15.75" customHeight="1" x14ac:dyDescent="0.25">
      <c r="A262" s="118"/>
      <c r="B262" s="118"/>
      <c r="C262" s="118"/>
      <c r="D262" s="118"/>
      <c r="E262" s="118"/>
    </row>
    <row r="263" spans="1:5" ht="15.75" customHeight="1" x14ac:dyDescent="0.25">
      <c r="A263" s="118"/>
      <c r="B263" s="118"/>
      <c r="C263" s="118"/>
      <c r="D263" s="118"/>
      <c r="E263" s="118"/>
    </row>
    <row r="264" spans="1:5" ht="15.75" customHeight="1" x14ac:dyDescent="0.25">
      <c r="A264" s="118"/>
      <c r="B264" s="118"/>
      <c r="C264" s="118"/>
      <c r="D264" s="118"/>
      <c r="E264" s="118"/>
    </row>
    <row r="265" spans="1:5" ht="15.75" customHeight="1" x14ac:dyDescent="0.25">
      <c r="A265" s="118"/>
      <c r="B265" s="118"/>
      <c r="C265" s="118"/>
      <c r="D265" s="118"/>
      <c r="E265" s="118"/>
    </row>
    <row r="266" spans="1:5" ht="15.75" customHeight="1" x14ac:dyDescent="0.25">
      <c r="A266" s="118"/>
      <c r="B266" s="118"/>
      <c r="C266" s="118"/>
      <c r="D266" s="118"/>
      <c r="E266" s="118"/>
    </row>
    <row r="267" spans="1:5" ht="15.75" customHeight="1" x14ac:dyDescent="0.25">
      <c r="A267" s="118"/>
      <c r="B267" s="118"/>
      <c r="C267" s="118"/>
      <c r="D267" s="118"/>
      <c r="E267" s="118"/>
    </row>
    <row r="268" spans="1:5" ht="15.75" customHeight="1" x14ac:dyDescent="0.25">
      <c r="A268" s="118"/>
      <c r="B268" s="118"/>
      <c r="C268" s="118"/>
      <c r="D268" s="118"/>
      <c r="E268" s="118"/>
    </row>
    <row r="269" spans="1:5" ht="15.75" customHeight="1" x14ac:dyDescent="0.25">
      <c r="A269" s="118"/>
      <c r="B269" s="118"/>
      <c r="C269" s="118"/>
      <c r="D269" s="118"/>
      <c r="E269" s="118"/>
    </row>
    <row r="270" spans="1:5" ht="15.75" customHeight="1" x14ac:dyDescent="0.25">
      <c r="A270" s="118"/>
      <c r="B270" s="118"/>
      <c r="C270" s="118"/>
      <c r="D270" s="118"/>
      <c r="E270" s="118"/>
    </row>
    <row r="271" spans="1:5" ht="15.75" customHeight="1" x14ac:dyDescent="0.25">
      <c r="A271" s="118"/>
      <c r="B271" s="118"/>
      <c r="C271" s="118"/>
      <c r="D271" s="118"/>
      <c r="E271" s="118"/>
    </row>
    <row r="272" spans="1:5" ht="15.75" customHeight="1" x14ac:dyDescent="0.25">
      <c r="A272" s="118"/>
      <c r="B272" s="118"/>
      <c r="C272" s="118"/>
      <c r="D272" s="118"/>
      <c r="E272" s="118"/>
    </row>
    <row r="273" spans="1:5" ht="15.75" customHeight="1" x14ac:dyDescent="0.25">
      <c r="A273" s="118"/>
      <c r="B273" s="118"/>
      <c r="C273" s="118"/>
      <c r="D273" s="118"/>
      <c r="E273" s="118"/>
    </row>
    <row r="274" spans="1:5" ht="15.75" customHeight="1" x14ac:dyDescent="0.25">
      <c r="A274" s="118"/>
      <c r="B274" s="118"/>
      <c r="C274" s="118"/>
      <c r="D274" s="118"/>
      <c r="E274" s="118"/>
    </row>
    <row r="275" spans="1:5" ht="15.75" customHeight="1" x14ac:dyDescent="0.25">
      <c r="A275" s="118"/>
      <c r="B275" s="118"/>
      <c r="C275" s="118"/>
      <c r="D275" s="118"/>
      <c r="E275" s="118"/>
    </row>
    <row r="276" spans="1:5" ht="15.75" customHeight="1" x14ac:dyDescent="0.25">
      <c r="A276" s="118"/>
      <c r="B276" s="118"/>
      <c r="C276" s="118"/>
      <c r="D276" s="118"/>
      <c r="E276" s="118"/>
    </row>
    <row r="277" spans="1:5" ht="15.75" customHeight="1" x14ac:dyDescent="0.25">
      <c r="A277" s="118"/>
      <c r="B277" s="118"/>
      <c r="C277" s="118"/>
      <c r="D277" s="118"/>
      <c r="E277" s="118"/>
    </row>
    <row r="278" spans="1:5" ht="15.75" customHeight="1" x14ac:dyDescent="0.25">
      <c r="A278" s="118"/>
      <c r="B278" s="118"/>
      <c r="C278" s="118"/>
      <c r="D278" s="118"/>
      <c r="E278" s="118"/>
    </row>
    <row r="279" spans="1:5" ht="15.75" customHeight="1" x14ac:dyDescent="0.25">
      <c r="A279" s="118"/>
      <c r="B279" s="118"/>
      <c r="C279" s="118"/>
      <c r="D279" s="118"/>
      <c r="E279" s="118"/>
    </row>
    <row r="280" spans="1:5" ht="15.75" customHeight="1" x14ac:dyDescent="0.25">
      <c r="A280" s="118"/>
      <c r="B280" s="118"/>
      <c r="C280" s="118"/>
      <c r="D280" s="118"/>
      <c r="E280" s="118"/>
    </row>
    <row r="281" spans="1:5" ht="15.75" customHeight="1" x14ac:dyDescent="0.25">
      <c r="A281" s="118"/>
      <c r="B281" s="118"/>
      <c r="C281" s="118"/>
      <c r="D281" s="118"/>
      <c r="E281" s="118"/>
    </row>
    <row r="282" spans="1:5" ht="15.75" customHeight="1" x14ac:dyDescent="0.25">
      <c r="A282" s="118"/>
      <c r="B282" s="118"/>
      <c r="C282" s="118"/>
      <c r="D282" s="118"/>
      <c r="E282" s="118"/>
    </row>
    <row r="283" spans="1:5" ht="15.75" customHeight="1" x14ac:dyDescent="0.25">
      <c r="A283" s="118"/>
      <c r="B283" s="118"/>
      <c r="C283" s="118"/>
      <c r="D283" s="118"/>
      <c r="E283" s="118"/>
    </row>
    <row r="284" spans="1:5" ht="15.75" customHeight="1" x14ac:dyDescent="0.25">
      <c r="A284" s="118"/>
      <c r="B284" s="118"/>
      <c r="C284" s="118"/>
      <c r="D284" s="118"/>
      <c r="E284" s="118"/>
    </row>
    <row r="285" spans="1:5" ht="15.75" customHeight="1" x14ac:dyDescent="0.25">
      <c r="A285" s="118"/>
      <c r="B285" s="118"/>
      <c r="C285" s="118"/>
      <c r="D285" s="118"/>
      <c r="E285" s="118"/>
    </row>
    <row r="286" spans="1:5" ht="15.75" customHeight="1" x14ac:dyDescent="0.25">
      <c r="A286" s="118"/>
      <c r="B286" s="118"/>
      <c r="C286" s="118"/>
      <c r="D286" s="118"/>
      <c r="E286" s="118"/>
    </row>
    <row r="287" spans="1:5" ht="15.75" customHeight="1" x14ac:dyDescent="0.25">
      <c r="A287" s="118"/>
      <c r="B287" s="118"/>
      <c r="C287" s="118"/>
      <c r="D287" s="118"/>
      <c r="E287" s="118"/>
    </row>
    <row r="288" spans="1:5" ht="15.75" customHeight="1" x14ac:dyDescent="0.25">
      <c r="A288" s="118"/>
      <c r="B288" s="118"/>
      <c r="C288" s="118"/>
      <c r="D288" s="118"/>
      <c r="E288" s="118"/>
    </row>
    <row r="289" spans="1:5" ht="15.75" customHeight="1" x14ac:dyDescent="0.25">
      <c r="A289" s="118"/>
      <c r="B289" s="118"/>
      <c r="C289" s="118"/>
      <c r="D289" s="118"/>
      <c r="E289" s="118"/>
    </row>
    <row r="290" spans="1:5" ht="15.75" customHeight="1" x14ac:dyDescent="0.25">
      <c r="A290" s="118"/>
      <c r="B290" s="118"/>
      <c r="C290" s="118"/>
      <c r="D290" s="118"/>
      <c r="E290" s="118"/>
    </row>
    <row r="291" spans="1:5" ht="15.75" customHeight="1" x14ac:dyDescent="0.25">
      <c r="A291" s="118"/>
      <c r="B291" s="118"/>
      <c r="C291" s="118"/>
      <c r="D291" s="118"/>
      <c r="E291" s="118"/>
    </row>
    <row r="292" spans="1:5" ht="15.75" customHeight="1" x14ac:dyDescent="0.25">
      <c r="A292" s="118"/>
      <c r="B292" s="118"/>
      <c r="C292" s="118"/>
      <c r="D292" s="118"/>
      <c r="E292" s="118"/>
    </row>
    <row r="293" spans="1:5" ht="15.75" customHeight="1" x14ac:dyDescent="0.25">
      <c r="A293" s="118"/>
      <c r="B293" s="118"/>
      <c r="C293" s="118"/>
      <c r="D293" s="118"/>
      <c r="E293" s="118"/>
    </row>
    <row r="294" spans="1:5" ht="15.75" customHeight="1" x14ac:dyDescent="0.25">
      <c r="A294" s="118"/>
      <c r="B294" s="118"/>
      <c r="C294" s="118"/>
      <c r="D294" s="118"/>
      <c r="E294" s="118"/>
    </row>
    <row r="295" spans="1:5" ht="15.75" customHeight="1" x14ac:dyDescent="0.25">
      <c r="A295" s="118"/>
      <c r="B295" s="118"/>
      <c r="C295" s="118"/>
      <c r="D295" s="118"/>
      <c r="E295" s="118"/>
    </row>
    <row r="296" spans="1:5" ht="15.75" customHeight="1" x14ac:dyDescent="0.25">
      <c r="A296" s="118"/>
      <c r="B296" s="118"/>
      <c r="C296" s="118"/>
      <c r="D296" s="118"/>
      <c r="E296" s="118"/>
    </row>
    <row r="297" spans="1:5" ht="15.75" customHeight="1" x14ac:dyDescent="0.25">
      <c r="A297" s="118"/>
      <c r="B297" s="118"/>
      <c r="C297" s="118"/>
      <c r="D297" s="118"/>
      <c r="E297" s="118"/>
    </row>
    <row r="298" spans="1:5" ht="15.75" customHeight="1" x14ac:dyDescent="0.25">
      <c r="A298" s="118"/>
      <c r="B298" s="118"/>
      <c r="C298" s="118"/>
      <c r="D298" s="118"/>
      <c r="E298" s="118"/>
    </row>
    <row r="299" spans="1:5" ht="15.75" customHeight="1" x14ac:dyDescent="0.25">
      <c r="A299" s="118"/>
      <c r="B299" s="118"/>
      <c r="C299" s="118"/>
      <c r="D299" s="118"/>
      <c r="E299" s="118"/>
    </row>
    <row r="300" spans="1:5" ht="15.75" customHeight="1" x14ac:dyDescent="0.25">
      <c r="A300" s="118"/>
      <c r="B300" s="118"/>
      <c r="C300" s="118"/>
      <c r="D300" s="118"/>
      <c r="E300" s="118"/>
    </row>
    <row r="301" spans="1:5" ht="15.75" customHeight="1" x14ac:dyDescent="0.25">
      <c r="A301" s="118"/>
      <c r="B301" s="118"/>
      <c r="C301" s="118"/>
      <c r="D301" s="118"/>
      <c r="E301" s="118"/>
    </row>
    <row r="302" spans="1:5" ht="15.75" customHeight="1" x14ac:dyDescent="0.25">
      <c r="A302" s="118"/>
      <c r="B302" s="118"/>
      <c r="C302" s="118"/>
      <c r="D302" s="118"/>
      <c r="E302" s="118"/>
    </row>
    <row r="303" spans="1:5" ht="15.75" customHeight="1" x14ac:dyDescent="0.25">
      <c r="A303" s="118"/>
      <c r="B303" s="118"/>
      <c r="C303" s="118"/>
      <c r="D303" s="118"/>
      <c r="E303" s="118"/>
    </row>
    <row r="304" spans="1:5" ht="15.75" customHeight="1" x14ac:dyDescent="0.25">
      <c r="A304" s="118"/>
      <c r="B304" s="118"/>
      <c r="C304" s="118"/>
      <c r="D304" s="118"/>
      <c r="E304" s="118"/>
    </row>
    <row r="305" spans="1:5" ht="15.75" customHeight="1" x14ac:dyDescent="0.25">
      <c r="A305" s="118"/>
      <c r="B305" s="118"/>
      <c r="C305" s="118"/>
      <c r="D305" s="118"/>
      <c r="E305" s="118"/>
    </row>
    <row r="306" spans="1:5" ht="15.75" customHeight="1" x14ac:dyDescent="0.25">
      <c r="A306" s="118"/>
      <c r="B306" s="118"/>
      <c r="C306" s="118"/>
      <c r="D306" s="118"/>
      <c r="E306" s="118"/>
    </row>
    <row r="307" spans="1:5" ht="15.75" customHeight="1" x14ac:dyDescent="0.25">
      <c r="A307" s="118"/>
      <c r="B307" s="118"/>
      <c r="C307" s="118"/>
      <c r="D307" s="118"/>
      <c r="E307" s="118"/>
    </row>
    <row r="308" spans="1:5" ht="15.75" customHeight="1" x14ac:dyDescent="0.25">
      <c r="A308" s="118"/>
      <c r="B308" s="118"/>
      <c r="C308" s="118"/>
      <c r="D308" s="118"/>
      <c r="E308" s="118"/>
    </row>
    <row r="309" spans="1:5" ht="15.75" customHeight="1" x14ac:dyDescent="0.25">
      <c r="A309" s="118"/>
      <c r="B309" s="118"/>
      <c r="C309" s="118"/>
      <c r="D309" s="118"/>
      <c r="E309" s="118"/>
    </row>
    <row r="310" spans="1:5" ht="15.75" customHeight="1" x14ac:dyDescent="0.25">
      <c r="A310" s="118"/>
      <c r="B310" s="118"/>
      <c r="C310" s="118"/>
      <c r="D310" s="118"/>
      <c r="E310" s="118"/>
    </row>
    <row r="311" spans="1:5" ht="15.75" customHeight="1" x14ac:dyDescent="0.25">
      <c r="A311" s="118"/>
      <c r="B311" s="118"/>
      <c r="C311" s="118"/>
      <c r="D311" s="118"/>
      <c r="E311" s="118"/>
    </row>
    <row r="312" spans="1:5" ht="15.75" customHeight="1" x14ac:dyDescent="0.25">
      <c r="A312" s="118"/>
      <c r="B312" s="118"/>
      <c r="C312" s="118"/>
      <c r="D312" s="118"/>
      <c r="E312" s="118"/>
    </row>
    <row r="313" spans="1:5" ht="15.75" customHeight="1" x14ac:dyDescent="0.25">
      <c r="A313" s="118"/>
      <c r="B313" s="118"/>
      <c r="C313" s="118"/>
      <c r="D313" s="118"/>
      <c r="E313" s="118"/>
    </row>
    <row r="314" spans="1:5" ht="15.75" customHeight="1" x14ac:dyDescent="0.25">
      <c r="A314" s="118"/>
      <c r="B314" s="118"/>
      <c r="C314" s="118"/>
      <c r="D314" s="118"/>
      <c r="E314" s="118"/>
    </row>
    <row r="315" spans="1:5" ht="15.75" customHeight="1" x14ac:dyDescent="0.25">
      <c r="A315" s="118"/>
      <c r="B315" s="118"/>
      <c r="C315" s="118"/>
      <c r="D315" s="118"/>
      <c r="E315" s="118"/>
    </row>
    <row r="316" spans="1:5" ht="15.75" customHeight="1" x14ac:dyDescent="0.25">
      <c r="A316" s="118"/>
      <c r="B316" s="118"/>
      <c r="C316" s="118"/>
      <c r="D316" s="118"/>
      <c r="E316" s="118"/>
    </row>
    <row r="317" spans="1:5" ht="15.75" customHeight="1" x14ac:dyDescent="0.25">
      <c r="A317" s="118"/>
      <c r="B317" s="118"/>
      <c r="C317" s="118"/>
      <c r="D317" s="118"/>
      <c r="E317" s="118"/>
    </row>
    <row r="318" spans="1:5" ht="15.75" customHeight="1" x14ac:dyDescent="0.25">
      <c r="A318" s="118"/>
      <c r="B318" s="118"/>
      <c r="C318" s="118"/>
      <c r="D318" s="118"/>
      <c r="E318" s="118"/>
    </row>
    <row r="319" spans="1:5" ht="15.75" customHeight="1" x14ac:dyDescent="0.25">
      <c r="A319" s="118"/>
      <c r="B319" s="118"/>
      <c r="C319" s="118"/>
      <c r="D319" s="118"/>
      <c r="E319" s="118"/>
    </row>
    <row r="320" spans="1:5" ht="15.75" customHeight="1" x14ac:dyDescent="0.25">
      <c r="A320" s="118"/>
      <c r="B320" s="118"/>
      <c r="C320" s="118"/>
      <c r="D320" s="118"/>
      <c r="E320" s="118"/>
    </row>
    <row r="321" spans="1:5" ht="15.75" customHeight="1" x14ac:dyDescent="0.25">
      <c r="A321" s="118"/>
      <c r="B321" s="118"/>
      <c r="C321" s="118"/>
      <c r="D321" s="118"/>
      <c r="E321" s="118"/>
    </row>
    <row r="322" spans="1:5" ht="15.75" customHeight="1" x14ac:dyDescent="0.25">
      <c r="A322" s="118"/>
      <c r="B322" s="118"/>
      <c r="C322" s="118"/>
      <c r="D322" s="118"/>
      <c r="E322" s="118"/>
    </row>
    <row r="323" spans="1:5" ht="15.75" customHeight="1" x14ac:dyDescent="0.25">
      <c r="A323" s="118"/>
      <c r="B323" s="118"/>
      <c r="C323" s="118"/>
      <c r="D323" s="118"/>
      <c r="E323" s="118"/>
    </row>
    <row r="324" spans="1:5" ht="15.75" customHeight="1" x14ac:dyDescent="0.25">
      <c r="A324" s="118"/>
      <c r="B324" s="118"/>
      <c r="C324" s="118"/>
      <c r="D324" s="118"/>
      <c r="E324" s="118"/>
    </row>
    <row r="325" spans="1:5" ht="15.75" customHeight="1" x14ac:dyDescent="0.25">
      <c r="A325" s="118"/>
      <c r="B325" s="118"/>
      <c r="C325" s="118"/>
      <c r="D325" s="118"/>
      <c r="E325" s="118"/>
    </row>
    <row r="326" spans="1:5" ht="15.75" customHeight="1" x14ac:dyDescent="0.25">
      <c r="A326" s="118"/>
      <c r="B326" s="118"/>
      <c r="C326" s="118"/>
      <c r="D326" s="118"/>
      <c r="E326" s="118"/>
    </row>
    <row r="327" spans="1:5" ht="15.75" customHeight="1" x14ac:dyDescent="0.25">
      <c r="A327" s="118"/>
      <c r="B327" s="118"/>
      <c r="C327" s="118"/>
      <c r="D327" s="118"/>
      <c r="E327" s="118"/>
    </row>
    <row r="328" spans="1:5" ht="15.75" customHeight="1" x14ac:dyDescent="0.25">
      <c r="A328" s="118"/>
      <c r="B328" s="118"/>
      <c r="C328" s="118"/>
      <c r="D328" s="118"/>
      <c r="E328" s="118"/>
    </row>
    <row r="329" spans="1:5" ht="15.75" customHeight="1" x14ac:dyDescent="0.25">
      <c r="A329" s="118"/>
      <c r="B329" s="118"/>
      <c r="C329" s="118"/>
      <c r="D329" s="118"/>
      <c r="E329" s="118"/>
    </row>
    <row r="330" spans="1:5" ht="15.75" customHeight="1" x14ac:dyDescent="0.25">
      <c r="A330" s="118"/>
      <c r="B330" s="118"/>
      <c r="C330" s="118"/>
      <c r="D330" s="118"/>
      <c r="E330" s="118"/>
    </row>
    <row r="331" spans="1:5" ht="15.75" customHeight="1" x14ac:dyDescent="0.25">
      <c r="A331" s="118"/>
      <c r="B331" s="118"/>
      <c r="C331" s="118"/>
      <c r="D331" s="118"/>
      <c r="E331" s="118"/>
    </row>
    <row r="332" spans="1:5" ht="15.75" customHeight="1" x14ac:dyDescent="0.25">
      <c r="A332" s="118"/>
      <c r="B332" s="118"/>
      <c r="C332" s="118"/>
      <c r="D332" s="118"/>
      <c r="E332" s="118"/>
    </row>
    <row r="333" spans="1:5" ht="15.75" customHeight="1" x14ac:dyDescent="0.25">
      <c r="A333" s="118"/>
      <c r="B333" s="118"/>
      <c r="C333" s="118"/>
      <c r="D333" s="118"/>
      <c r="E333" s="118"/>
    </row>
    <row r="334" spans="1:5" ht="15.75" customHeight="1" x14ac:dyDescent="0.25">
      <c r="A334" s="118"/>
      <c r="B334" s="118"/>
      <c r="C334" s="118"/>
      <c r="D334" s="118"/>
      <c r="E334" s="118"/>
    </row>
    <row r="335" spans="1:5" ht="15.75" customHeight="1" x14ac:dyDescent="0.25">
      <c r="A335" s="118"/>
      <c r="B335" s="118"/>
      <c r="C335" s="118"/>
      <c r="D335" s="118"/>
      <c r="E335" s="118"/>
    </row>
    <row r="336" spans="1:5" ht="15.75" customHeight="1" x14ac:dyDescent="0.25">
      <c r="A336" s="118"/>
      <c r="B336" s="118"/>
      <c r="C336" s="118"/>
      <c r="D336" s="118"/>
      <c r="E336" s="118"/>
    </row>
    <row r="337" spans="1:5" ht="15.75" customHeight="1" x14ac:dyDescent="0.25">
      <c r="A337" s="118"/>
      <c r="B337" s="118"/>
      <c r="C337" s="118"/>
      <c r="D337" s="118"/>
      <c r="E337" s="118"/>
    </row>
    <row r="338" spans="1:5" ht="15.75" customHeight="1" x14ac:dyDescent="0.25">
      <c r="A338" s="118"/>
      <c r="B338" s="118"/>
      <c r="C338" s="118"/>
      <c r="D338" s="118"/>
      <c r="E338" s="118"/>
    </row>
    <row r="339" spans="1:5" ht="15.75" customHeight="1" x14ac:dyDescent="0.25">
      <c r="A339" s="118"/>
      <c r="B339" s="118"/>
      <c r="C339" s="118"/>
      <c r="D339" s="118"/>
      <c r="E339" s="118"/>
    </row>
    <row r="340" spans="1:5" ht="15.75" customHeight="1" x14ac:dyDescent="0.25">
      <c r="A340" s="118"/>
      <c r="B340" s="118"/>
      <c r="C340" s="118"/>
      <c r="D340" s="118"/>
      <c r="E340" s="118"/>
    </row>
    <row r="341" spans="1:5" ht="15.75" customHeight="1" x14ac:dyDescent="0.25">
      <c r="A341" s="118"/>
      <c r="B341" s="118"/>
      <c r="C341" s="118"/>
      <c r="D341" s="118"/>
      <c r="E341" s="118"/>
    </row>
    <row r="342" spans="1:5" ht="15.75" customHeight="1" x14ac:dyDescent="0.25">
      <c r="A342" s="118"/>
      <c r="B342" s="118"/>
      <c r="C342" s="118"/>
      <c r="D342" s="118"/>
      <c r="E342" s="118"/>
    </row>
    <row r="343" spans="1:5" ht="15.75" customHeight="1" x14ac:dyDescent="0.25">
      <c r="A343" s="118"/>
      <c r="B343" s="118"/>
      <c r="C343" s="118"/>
      <c r="D343" s="118"/>
      <c r="E343" s="118"/>
    </row>
    <row r="344" spans="1:5" ht="15.75" customHeight="1" x14ac:dyDescent="0.25">
      <c r="A344" s="118"/>
      <c r="B344" s="118"/>
      <c r="C344" s="118"/>
      <c r="D344" s="118"/>
      <c r="E344" s="118"/>
    </row>
    <row r="345" spans="1:5" ht="15.75" customHeight="1" x14ac:dyDescent="0.25">
      <c r="A345" s="118"/>
      <c r="B345" s="118"/>
      <c r="C345" s="118"/>
      <c r="D345" s="118"/>
      <c r="E345" s="118"/>
    </row>
    <row r="346" spans="1:5" ht="15.75" customHeight="1" x14ac:dyDescent="0.25">
      <c r="A346" s="118"/>
      <c r="B346" s="118"/>
      <c r="C346" s="118"/>
      <c r="D346" s="118"/>
      <c r="E346" s="118"/>
    </row>
    <row r="347" spans="1:5" ht="15.75" customHeight="1" x14ac:dyDescent="0.25">
      <c r="A347" s="118"/>
      <c r="B347" s="118"/>
      <c r="C347" s="118"/>
      <c r="D347" s="118"/>
      <c r="E347" s="118"/>
    </row>
    <row r="348" spans="1:5" ht="15.75" customHeight="1" x14ac:dyDescent="0.25">
      <c r="A348" s="118"/>
      <c r="B348" s="118"/>
      <c r="C348" s="118"/>
      <c r="D348" s="118"/>
      <c r="E348" s="118"/>
    </row>
    <row r="349" spans="1:5" ht="15.75" customHeight="1" x14ac:dyDescent="0.25">
      <c r="A349" s="118"/>
      <c r="B349" s="118"/>
      <c r="C349" s="118"/>
      <c r="D349" s="118"/>
      <c r="E349" s="118"/>
    </row>
    <row r="350" spans="1:5" ht="15.75" customHeight="1" x14ac:dyDescent="0.25">
      <c r="A350" s="118"/>
      <c r="B350" s="118"/>
      <c r="C350" s="118"/>
      <c r="D350" s="118"/>
      <c r="E350" s="118"/>
    </row>
    <row r="351" spans="1:5" ht="15.75" customHeight="1" x14ac:dyDescent="0.25">
      <c r="A351" s="118"/>
      <c r="B351" s="118"/>
      <c r="C351" s="118"/>
      <c r="D351" s="118"/>
      <c r="E351" s="118"/>
    </row>
    <row r="352" spans="1:5" ht="15.75" customHeight="1" x14ac:dyDescent="0.25">
      <c r="A352" s="118"/>
      <c r="B352" s="118"/>
      <c r="C352" s="118"/>
      <c r="D352" s="118"/>
      <c r="E352" s="118"/>
    </row>
    <row r="353" spans="1:5" ht="15.75" customHeight="1" x14ac:dyDescent="0.25">
      <c r="A353" s="118"/>
      <c r="B353" s="118"/>
      <c r="C353" s="118"/>
      <c r="D353" s="118"/>
      <c r="E353" s="118"/>
    </row>
    <row r="354" spans="1:5" ht="15.75" customHeight="1" x14ac:dyDescent="0.25">
      <c r="A354" s="118"/>
      <c r="B354" s="118"/>
      <c r="C354" s="118"/>
      <c r="D354" s="118"/>
      <c r="E354" s="118"/>
    </row>
    <row r="355" spans="1:5" ht="15.75" customHeight="1" x14ac:dyDescent="0.25">
      <c r="A355" s="118"/>
      <c r="B355" s="118"/>
      <c r="C355" s="118"/>
      <c r="D355" s="118"/>
      <c r="E355" s="118"/>
    </row>
    <row r="356" spans="1:5" ht="15.75" customHeight="1" x14ac:dyDescent="0.25">
      <c r="A356" s="118"/>
      <c r="B356" s="118"/>
      <c r="C356" s="118"/>
      <c r="D356" s="118"/>
      <c r="E356" s="118"/>
    </row>
    <row r="357" spans="1:5" ht="15.75" customHeight="1" x14ac:dyDescent="0.25">
      <c r="A357" s="118"/>
      <c r="B357" s="118"/>
      <c r="C357" s="118"/>
      <c r="D357" s="118"/>
      <c r="E357" s="118"/>
    </row>
    <row r="358" spans="1:5" ht="15.75" customHeight="1" x14ac:dyDescent="0.25">
      <c r="A358" s="118"/>
      <c r="B358" s="118"/>
      <c r="C358" s="118"/>
      <c r="D358" s="118"/>
      <c r="E358" s="118"/>
    </row>
    <row r="359" spans="1:5" ht="15.75" customHeight="1" x14ac:dyDescent="0.25">
      <c r="A359" s="118"/>
      <c r="B359" s="118"/>
      <c r="C359" s="118"/>
      <c r="D359" s="118"/>
      <c r="E359" s="118"/>
    </row>
    <row r="360" spans="1:5" ht="15.75" customHeight="1" x14ac:dyDescent="0.25">
      <c r="A360" s="118"/>
      <c r="B360" s="118"/>
      <c r="C360" s="118"/>
      <c r="D360" s="118"/>
      <c r="E360" s="118"/>
    </row>
    <row r="361" spans="1:5" ht="15.75" customHeight="1" x14ac:dyDescent="0.25">
      <c r="A361" s="118"/>
      <c r="B361" s="118"/>
      <c r="C361" s="118"/>
      <c r="D361" s="118"/>
      <c r="E361" s="118"/>
    </row>
    <row r="362" spans="1:5" ht="15.75" customHeight="1" x14ac:dyDescent="0.25">
      <c r="A362" s="118"/>
      <c r="B362" s="118"/>
      <c r="C362" s="118"/>
      <c r="D362" s="118"/>
      <c r="E362" s="118"/>
    </row>
    <row r="363" spans="1:5" ht="15.75" customHeight="1" x14ac:dyDescent="0.25">
      <c r="A363" s="118"/>
      <c r="B363" s="118"/>
      <c r="C363" s="118"/>
      <c r="D363" s="118"/>
      <c r="E363" s="118"/>
    </row>
    <row r="364" spans="1:5" ht="15.75" customHeight="1" x14ac:dyDescent="0.25">
      <c r="A364" s="118"/>
      <c r="B364" s="118"/>
      <c r="C364" s="118"/>
      <c r="D364" s="118"/>
      <c r="E364" s="118"/>
    </row>
    <row r="365" spans="1:5" ht="15.75" customHeight="1" x14ac:dyDescent="0.25">
      <c r="A365" s="118"/>
      <c r="B365" s="118"/>
      <c r="C365" s="118"/>
      <c r="D365" s="118"/>
      <c r="E365" s="118"/>
    </row>
    <row r="366" spans="1:5" ht="15.75" customHeight="1" x14ac:dyDescent="0.25">
      <c r="A366" s="118"/>
      <c r="B366" s="118"/>
      <c r="C366" s="118"/>
      <c r="D366" s="118"/>
      <c r="E366" s="118"/>
    </row>
    <row r="367" spans="1:5" ht="15.75" customHeight="1" x14ac:dyDescent="0.25">
      <c r="A367" s="118"/>
      <c r="B367" s="118"/>
      <c r="C367" s="118"/>
      <c r="D367" s="118"/>
      <c r="E367" s="118"/>
    </row>
    <row r="368" spans="1:5" ht="15.75" customHeight="1" x14ac:dyDescent="0.25">
      <c r="A368" s="118"/>
      <c r="B368" s="118"/>
      <c r="C368" s="118"/>
      <c r="D368" s="118"/>
      <c r="E368" s="118"/>
    </row>
    <row r="369" spans="1:5" ht="15.75" customHeight="1" x14ac:dyDescent="0.25">
      <c r="A369" s="118"/>
      <c r="B369" s="118"/>
      <c r="C369" s="118"/>
      <c r="D369" s="118"/>
      <c r="E369" s="118"/>
    </row>
    <row r="370" spans="1:5" ht="15.75" customHeight="1" x14ac:dyDescent="0.25">
      <c r="A370" s="118"/>
      <c r="B370" s="118"/>
      <c r="C370" s="118"/>
      <c r="D370" s="118"/>
      <c r="E370" s="118"/>
    </row>
    <row r="371" spans="1:5" ht="15.75" customHeight="1" x14ac:dyDescent="0.25">
      <c r="A371" s="118"/>
      <c r="B371" s="118"/>
      <c r="C371" s="118"/>
      <c r="D371" s="118"/>
      <c r="E371" s="118"/>
    </row>
    <row r="372" spans="1:5" ht="15.75" customHeight="1" x14ac:dyDescent="0.25">
      <c r="A372" s="118"/>
      <c r="B372" s="118"/>
      <c r="C372" s="118"/>
      <c r="D372" s="118"/>
      <c r="E372" s="118"/>
    </row>
    <row r="373" spans="1:5" ht="15.75" customHeight="1" x14ac:dyDescent="0.25">
      <c r="A373" s="118"/>
      <c r="B373" s="118"/>
      <c r="C373" s="118"/>
      <c r="D373" s="118"/>
      <c r="E373" s="118"/>
    </row>
    <row r="374" spans="1:5" ht="15.75" customHeight="1" x14ac:dyDescent="0.25">
      <c r="A374" s="118"/>
      <c r="B374" s="118"/>
      <c r="C374" s="118"/>
      <c r="D374" s="118"/>
      <c r="E374" s="118"/>
    </row>
    <row r="375" spans="1:5" ht="15.75" customHeight="1" x14ac:dyDescent="0.25">
      <c r="A375" s="118"/>
      <c r="B375" s="118"/>
      <c r="C375" s="118"/>
      <c r="D375" s="118"/>
      <c r="E375" s="118"/>
    </row>
    <row r="376" spans="1:5" ht="15.75" customHeight="1" x14ac:dyDescent="0.25">
      <c r="A376" s="118"/>
      <c r="B376" s="118"/>
      <c r="C376" s="118"/>
      <c r="D376" s="118"/>
      <c r="E376" s="118"/>
    </row>
    <row r="377" spans="1:5" ht="15.75" customHeight="1" x14ac:dyDescent="0.25">
      <c r="A377" s="118"/>
      <c r="B377" s="118"/>
      <c r="C377" s="118"/>
      <c r="D377" s="118"/>
      <c r="E377" s="118"/>
    </row>
    <row r="378" spans="1:5" ht="15.75" customHeight="1" x14ac:dyDescent="0.25">
      <c r="A378" s="118"/>
      <c r="B378" s="118"/>
      <c r="C378" s="118"/>
      <c r="D378" s="118"/>
      <c r="E378" s="118"/>
    </row>
    <row r="379" spans="1:5" ht="15.75" customHeight="1" x14ac:dyDescent="0.25">
      <c r="A379" s="118"/>
      <c r="B379" s="118"/>
      <c r="C379" s="118"/>
      <c r="D379" s="118"/>
      <c r="E379" s="118"/>
    </row>
    <row r="380" spans="1:5" ht="15.75" customHeight="1" x14ac:dyDescent="0.25">
      <c r="A380" s="118"/>
      <c r="B380" s="118"/>
      <c r="C380" s="118"/>
      <c r="D380" s="118"/>
      <c r="E380" s="118"/>
    </row>
    <row r="381" spans="1:5" ht="15.75" customHeight="1" x14ac:dyDescent="0.25">
      <c r="A381" s="118"/>
      <c r="B381" s="118"/>
      <c r="C381" s="118"/>
      <c r="D381" s="118"/>
      <c r="E381" s="118"/>
    </row>
    <row r="382" spans="1:5" ht="15.75" customHeight="1" x14ac:dyDescent="0.25">
      <c r="A382" s="118"/>
      <c r="B382" s="118"/>
      <c r="C382" s="118"/>
      <c r="D382" s="118"/>
      <c r="E382" s="118"/>
    </row>
    <row r="383" spans="1:5" ht="15.75" customHeight="1" x14ac:dyDescent="0.25">
      <c r="A383" s="118"/>
      <c r="B383" s="118"/>
      <c r="C383" s="118"/>
      <c r="D383" s="118"/>
      <c r="E383" s="118"/>
    </row>
    <row r="384" spans="1:5" ht="15.75" customHeight="1" x14ac:dyDescent="0.25">
      <c r="A384" s="118"/>
      <c r="B384" s="118"/>
      <c r="C384" s="118"/>
      <c r="D384" s="118"/>
      <c r="E384" s="118"/>
    </row>
    <row r="385" spans="1:5" ht="15.75" customHeight="1" x14ac:dyDescent="0.25">
      <c r="A385" s="118"/>
      <c r="B385" s="118"/>
      <c r="C385" s="118"/>
      <c r="D385" s="118"/>
      <c r="E385" s="118"/>
    </row>
    <row r="386" spans="1:5" ht="15.75" customHeight="1" x14ac:dyDescent="0.25">
      <c r="A386" s="118"/>
      <c r="B386" s="118"/>
      <c r="C386" s="118"/>
      <c r="D386" s="118"/>
      <c r="E386" s="118"/>
    </row>
    <row r="387" spans="1:5" ht="15.75" customHeight="1" x14ac:dyDescent="0.25">
      <c r="A387" s="118"/>
      <c r="B387" s="118"/>
      <c r="C387" s="118"/>
      <c r="D387" s="118"/>
      <c r="E387" s="118"/>
    </row>
    <row r="388" spans="1:5" ht="15.75" customHeight="1" x14ac:dyDescent="0.25">
      <c r="A388" s="118"/>
      <c r="B388" s="118"/>
      <c r="C388" s="118"/>
      <c r="D388" s="118"/>
      <c r="E388" s="118"/>
    </row>
    <row r="389" spans="1:5" ht="15.75" customHeight="1" x14ac:dyDescent="0.25">
      <c r="A389" s="118"/>
      <c r="B389" s="118"/>
      <c r="C389" s="118"/>
      <c r="D389" s="118"/>
      <c r="E389" s="118"/>
    </row>
    <row r="390" spans="1:5" ht="15.75" customHeight="1" x14ac:dyDescent="0.25">
      <c r="A390" s="118"/>
      <c r="B390" s="118"/>
      <c r="C390" s="118"/>
      <c r="D390" s="118"/>
      <c r="E390" s="118"/>
    </row>
    <row r="391" spans="1:5" ht="15.75" customHeight="1" x14ac:dyDescent="0.25">
      <c r="A391" s="118"/>
      <c r="B391" s="118"/>
      <c r="C391" s="118"/>
      <c r="D391" s="118"/>
      <c r="E391" s="118"/>
    </row>
    <row r="392" spans="1:5" ht="15.75" customHeight="1" x14ac:dyDescent="0.25">
      <c r="A392" s="118"/>
      <c r="B392" s="118"/>
      <c r="C392" s="118"/>
      <c r="D392" s="118"/>
      <c r="E392" s="118"/>
    </row>
    <row r="393" spans="1:5" ht="15.75" customHeight="1" x14ac:dyDescent="0.25">
      <c r="A393" s="118"/>
      <c r="B393" s="118"/>
      <c r="C393" s="118"/>
      <c r="D393" s="118"/>
      <c r="E393" s="118"/>
    </row>
    <row r="394" spans="1:5" ht="15.75" customHeight="1" x14ac:dyDescent="0.25">
      <c r="A394" s="118"/>
      <c r="B394" s="118"/>
      <c r="C394" s="118"/>
      <c r="D394" s="118"/>
      <c r="E394" s="118"/>
    </row>
    <row r="395" spans="1:5" ht="15.75" customHeight="1" x14ac:dyDescent="0.25">
      <c r="A395" s="118"/>
      <c r="B395" s="118"/>
      <c r="C395" s="118"/>
      <c r="D395" s="118"/>
      <c r="E395" s="118"/>
    </row>
    <row r="396" spans="1:5" ht="15.75" customHeight="1" x14ac:dyDescent="0.25">
      <c r="A396" s="118"/>
      <c r="B396" s="118"/>
      <c r="C396" s="118"/>
      <c r="D396" s="118"/>
      <c r="E396" s="118"/>
    </row>
    <row r="397" spans="1:5" ht="15.75" customHeight="1" x14ac:dyDescent="0.25">
      <c r="A397" s="118"/>
      <c r="B397" s="118"/>
      <c r="C397" s="118"/>
      <c r="D397" s="118"/>
      <c r="E397" s="118"/>
    </row>
    <row r="398" spans="1:5" ht="15.75" customHeight="1" x14ac:dyDescent="0.25">
      <c r="A398" s="118"/>
      <c r="B398" s="118"/>
      <c r="C398" s="118"/>
      <c r="D398" s="118"/>
      <c r="E398" s="118"/>
    </row>
    <row r="399" spans="1:5" ht="15.75" customHeight="1" x14ac:dyDescent="0.25">
      <c r="A399" s="118"/>
      <c r="B399" s="118"/>
      <c r="C399" s="118"/>
      <c r="D399" s="118"/>
      <c r="E399" s="118"/>
    </row>
    <row r="400" spans="1:5" ht="15.75" customHeight="1" x14ac:dyDescent="0.25">
      <c r="A400" s="118"/>
      <c r="B400" s="118"/>
      <c r="C400" s="118"/>
      <c r="D400" s="118"/>
      <c r="E400" s="118"/>
    </row>
    <row r="401" spans="1:5" ht="15.75" customHeight="1" x14ac:dyDescent="0.25">
      <c r="A401" s="118"/>
      <c r="B401" s="118"/>
      <c r="C401" s="118"/>
      <c r="D401" s="118"/>
      <c r="E401" s="118"/>
    </row>
    <row r="402" spans="1:5" ht="15.75" customHeight="1" x14ac:dyDescent="0.25">
      <c r="A402" s="118"/>
      <c r="B402" s="118"/>
      <c r="C402" s="118"/>
      <c r="D402" s="118"/>
      <c r="E402" s="118"/>
    </row>
    <row r="403" spans="1:5" ht="15.75" customHeight="1" x14ac:dyDescent="0.25">
      <c r="A403" s="118"/>
      <c r="B403" s="118"/>
      <c r="C403" s="118"/>
      <c r="D403" s="118"/>
      <c r="E403" s="118"/>
    </row>
    <row r="404" spans="1:5" ht="15.75" customHeight="1" x14ac:dyDescent="0.25">
      <c r="A404" s="118"/>
      <c r="B404" s="118"/>
      <c r="C404" s="118"/>
      <c r="D404" s="118"/>
      <c r="E404" s="118"/>
    </row>
    <row r="405" spans="1:5" ht="15.75" customHeight="1" x14ac:dyDescent="0.25">
      <c r="A405" s="118"/>
      <c r="B405" s="118"/>
      <c r="C405" s="118"/>
      <c r="D405" s="118"/>
      <c r="E405" s="118"/>
    </row>
    <row r="406" spans="1:5" ht="15.75" customHeight="1" x14ac:dyDescent="0.25">
      <c r="A406" s="118"/>
      <c r="B406" s="118"/>
      <c r="C406" s="118"/>
      <c r="D406" s="118"/>
      <c r="E406" s="118"/>
    </row>
    <row r="407" spans="1:5" ht="15.75" customHeight="1" x14ac:dyDescent="0.25">
      <c r="A407" s="118"/>
      <c r="B407" s="118"/>
      <c r="C407" s="118"/>
      <c r="D407" s="118"/>
      <c r="E407" s="118"/>
    </row>
    <row r="408" spans="1:5" ht="15.75" customHeight="1" x14ac:dyDescent="0.25">
      <c r="A408" s="118"/>
      <c r="B408" s="118"/>
      <c r="C408" s="118"/>
      <c r="D408" s="118"/>
      <c r="E408" s="118"/>
    </row>
    <row r="409" spans="1:5" ht="15.75" customHeight="1" x14ac:dyDescent="0.25">
      <c r="A409" s="118"/>
      <c r="B409" s="118"/>
      <c r="C409" s="118"/>
      <c r="D409" s="118"/>
      <c r="E409" s="118"/>
    </row>
    <row r="410" spans="1:5" ht="15.75" customHeight="1" x14ac:dyDescent="0.25">
      <c r="A410" s="118"/>
      <c r="B410" s="118"/>
      <c r="C410" s="118"/>
      <c r="D410" s="118"/>
      <c r="E410" s="118"/>
    </row>
    <row r="411" spans="1:5" ht="15.75" customHeight="1" x14ac:dyDescent="0.25">
      <c r="A411" s="118"/>
      <c r="B411" s="118"/>
      <c r="C411" s="118"/>
      <c r="D411" s="118"/>
      <c r="E411" s="118"/>
    </row>
    <row r="412" spans="1:5" ht="15.75" customHeight="1" x14ac:dyDescent="0.25">
      <c r="A412" s="118"/>
      <c r="B412" s="118"/>
      <c r="C412" s="118"/>
      <c r="D412" s="118"/>
      <c r="E412" s="118"/>
    </row>
    <row r="413" spans="1:5" ht="15.75" customHeight="1" x14ac:dyDescent="0.25">
      <c r="A413" s="118"/>
      <c r="B413" s="118"/>
      <c r="C413" s="118"/>
      <c r="D413" s="118"/>
      <c r="E413" s="118"/>
    </row>
    <row r="414" spans="1:5" ht="15.75" customHeight="1" x14ac:dyDescent="0.25">
      <c r="A414" s="118"/>
      <c r="B414" s="118"/>
      <c r="C414" s="118"/>
      <c r="D414" s="118"/>
      <c r="E414" s="118"/>
    </row>
    <row r="415" spans="1:5" ht="15.75" customHeight="1" x14ac:dyDescent="0.25">
      <c r="A415" s="118"/>
      <c r="B415" s="118"/>
      <c r="C415" s="118"/>
      <c r="D415" s="118"/>
      <c r="E415" s="118"/>
    </row>
    <row r="416" spans="1:5" ht="15.75" customHeight="1" x14ac:dyDescent="0.25">
      <c r="A416" s="118"/>
      <c r="B416" s="118"/>
      <c r="C416" s="118"/>
      <c r="D416" s="118"/>
      <c r="E416" s="118"/>
    </row>
    <row r="417" spans="1:5" ht="15.75" customHeight="1" x14ac:dyDescent="0.25">
      <c r="A417" s="118"/>
      <c r="B417" s="118"/>
      <c r="C417" s="118"/>
      <c r="D417" s="118"/>
      <c r="E417" s="118"/>
    </row>
    <row r="418" spans="1:5" ht="15.75" customHeight="1" x14ac:dyDescent="0.25">
      <c r="A418" s="118"/>
      <c r="B418" s="118"/>
      <c r="C418" s="118"/>
      <c r="D418" s="118"/>
      <c r="E418" s="118"/>
    </row>
    <row r="419" spans="1:5" ht="15.75" customHeight="1" x14ac:dyDescent="0.25">
      <c r="A419" s="118"/>
      <c r="B419" s="118"/>
      <c r="C419" s="118"/>
      <c r="D419" s="118"/>
      <c r="E419" s="118"/>
    </row>
    <row r="420" spans="1:5" ht="15.75" customHeight="1" x14ac:dyDescent="0.25">
      <c r="A420" s="118"/>
      <c r="B420" s="118"/>
      <c r="C420" s="118"/>
      <c r="D420" s="118"/>
      <c r="E420" s="118"/>
    </row>
    <row r="421" spans="1:5" ht="15.75" customHeight="1" x14ac:dyDescent="0.25">
      <c r="A421" s="118"/>
      <c r="B421" s="118"/>
      <c r="C421" s="118"/>
      <c r="D421" s="118"/>
      <c r="E421" s="118"/>
    </row>
    <row r="422" spans="1:5" ht="15.75" customHeight="1" x14ac:dyDescent="0.25">
      <c r="A422" s="118"/>
      <c r="B422" s="118"/>
      <c r="C422" s="118"/>
      <c r="D422" s="118"/>
      <c r="E422" s="118"/>
    </row>
    <row r="423" spans="1:5" ht="15.75" customHeight="1" x14ac:dyDescent="0.25">
      <c r="A423" s="118"/>
      <c r="B423" s="118"/>
      <c r="C423" s="118"/>
      <c r="D423" s="118"/>
      <c r="E423" s="118"/>
    </row>
    <row r="424" spans="1:5" ht="15.75" customHeight="1" x14ac:dyDescent="0.25">
      <c r="A424" s="118"/>
      <c r="B424" s="118"/>
      <c r="C424" s="118"/>
      <c r="D424" s="118"/>
      <c r="E424" s="118"/>
    </row>
    <row r="425" spans="1:5" ht="15.75" customHeight="1" x14ac:dyDescent="0.25">
      <c r="A425" s="118"/>
      <c r="B425" s="118"/>
      <c r="C425" s="118"/>
      <c r="D425" s="118"/>
      <c r="E425" s="118"/>
    </row>
    <row r="426" spans="1:5" ht="15.75" customHeight="1" x14ac:dyDescent="0.25">
      <c r="A426" s="118"/>
      <c r="B426" s="118"/>
      <c r="C426" s="118"/>
      <c r="D426" s="118"/>
      <c r="E426" s="118"/>
    </row>
    <row r="427" spans="1:5" ht="15.75" customHeight="1" x14ac:dyDescent="0.25">
      <c r="A427" s="118"/>
      <c r="B427" s="118"/>
      <c r="C427" s="118"/>
      <c r="D427" s="118"/>
      <c r="E427" s="118"/>
    </row>
    <row r="428" spans="1:5" ht="15.75" customHeight="1" x14ac:dyDescent="0.25">
      <c r="A428" s="118"/>
      <c r="B428" s="118"/>
      <c r="C428" s="118"/>
      <c r="D428" s="118"/>
      <c r="E428" s="118"/>
    </row>
    <row r="429" spans="1:5" ht="15.75" customHeight="1" x14ac:dyDescent="0.25">
      <c r="A429" s="118"/>
      <c r="B429" s="118"/>
      <c r="C429" s="118"/>
      <c r="D429" s="118"/>
      <c r="E429" s="118"/>
    </row>
    <row r="430" spans="1:5" ht="15.75" customHeight="1" x14ac:dyDescent="0.25">
      <c r="A430" s="118"/>
      <c r="B430" s="118"/>
      <c r="C430" s="118"/>
      <c r="D430" s="118"/>
      <c r="E430" s="118"/>
    </row>
    <row r="431" spans="1:5" ht="15.75" customHeight="1" x14ac:dyDescent="0.25">
      <c r="A431" s="118"/>
      <c r="B431" s="118"/>
      <c r="C431" s="118"/>
      <c r="D431" s="118"/>
      <c r="E431" s="118"/>
    </row>
    <row r="432" spans="1:5" ht="15.75" customHeight="1" x14ac:dyDescent="0.25">
      <c r="A432" s="118"/>
      <c r="B432" s="118"/>
      <c r="C432" s="118"/>
      <c r="D432" s="118"/>
      <c r="E432" s="118"/>
    </row>
    <row r="433" spans="1:5" ht="15.75" customHeight="1" x14ac:dyDescent="0.25">
      <c r="A433" s="118"/>
      <c r="B433" s="118"/>
      <c r="C433" s="118"/>
      <c r="D433" s="118"/>
      <c r="E433" s="118"/>
    </row>
    <row r="434" spans="1:5" ht="15.75" customHeight="1" x14ac:dyDescent="0.25">
      <c r="A434" s="118"/>
      <c r="B434" s="118"/>
      <c r="C434" s="118"/>
      <c r="D434" s="118"/>
      <c r="E434" s="118"/>
    </row>
    <row r="435" spans="1:5" ht="15.75" customHeight="1" x14ac:dyDescent="0.25">
      <c r="A435" s="118"/>
      <c r="B435" s="118"/>
      <c r="C435" s="118"/>
      <c r="D435" s="118"/>
      <c r="E435" s="118"/>
    </row>
    <row r="436" spans="1:5" ht="15.75" customHeight="1" x14ac:dyDescent="0.25">
      <c r="A436" s="118"/>
      <c r="B436" s="118"/>
      <c r="C436" s="118"/>
      <c r="D436" s="118"/>
      <c r="E436" s="118"/>
    </row>
    <row r="437" spans="1:5" ht="15.75" customHeight="1" x14ac:dyDescent="0.25">
      <c r="A437" s="118"/>
      <c r="B437" s="118"/>
      <c r="C437" s="118"/>
      <c r="D437" s="118"/>
      <c r="E437" s="118"/>
    </row>
    <row r="438" spans="1:5" ht="15.75" customHeight="1" x14ac:dyDescent="0.25">
      <c r="A438" s="118"/>
      <c r="B438" s="118"/>
      <c r="C438" s="118"/>
      <c r="D438" s="118"/>
      <c r="E438" s="118"/>
    </row>
    <row r="439" spans="1:5" ht="15.75" customHeight="1" x14ac:dyDescent="0.25">
      <c r="A439" s="118"/>
      <c r="B439" s="118"/>
      <c r="C439" s="118"/>
      <c r="D439" s="118"/>
      <c r="E439" s="118"/>
    </row>
    <row r="440" spans="1:5" ht="15.75" customHeight="1" x14ac:dyDescent="0.25">
      <c r="A440" s="118"/>
      <c r="B440" s="118"/>
      <c r="C440" s="118"/>
      <c r="D440" s="118"/>
      <c r="E440" s="118"/>
    </row>
    <row r="441" spans="1:5" ht="15.75" customHeight="1" x14ac:dyDescent="0.25">
      <c r="A441" s="118"/>
      <c r="B441" s="118"/>
      <c r="C441" s="118"/>
      <c r="D441" s="118"/>
      <c r="E441" s="118"/>
    </row>
    <row r="442" spans="1:5" ht="15.75" customHeight="1" x14ac:dyDescent="0.25">
      <c r="A442" s="118"/>
      <c r="B442" s="118"/>
      <c r="C442" s="118"/>
      <c r="D442" s="118"/>
      <c r="E442" s="118"/>
    </row>
    <row r="443" spans="1:5" ht="15.75" customHeight="1" x14ac:dyDescent="0.25">
      <c r="A443" s="118"/>
      <c r="B443" s="118"/>
      <c r="C443" s="118"/>
      <c r="D443" s="118"/>
      <c r="E443" s="118"/>
    </row>
    <row r="444" spans="1:5" ht="15.75" customHeight="1" x14ac:dyDescent="0.25">
      <c r="A444" s="118"/>
      <c r="B444" s="118"/>
      <c r="C444" s="118"/>
      <c r="D444" s="118"/>
      <c r="E444" s="118"/>
    </row>
    <row r="445" spans="1:5" ht="15.75" customHeight="1" x14ac:dyDescent="0.25">
      <c r="A445" s="118"/>
      <c r="B445" s="118"/>
      <c r="C445" s="118"/>
      <c r="D445" s="118"/>
      <c r="E445" s="118"/>
    </row>
    <row r="446" spans="1:5" ht="15.75" customHeight="1" x14ac:dyDescent="0.25">
      <c r="A446" s="118"/>
      <c r="B446" s="118"/>
      <c r="C446" s="118"/>
      <c r="D446" s="118"/>
      <c r="E446" s="118"/>
    </row>
    <row r="447" spans="1:5" ht="15.75" customHeight="1" x14ac:dyDescent="0.25">
      <c r="A447" s="118"/>
      <c r="B447" s="118"/>
      <c r="C447" s="118"/>
      <c r="D447" s="118"/>
      <c r="E447" s="118"/>
    </row>
    <row r="448" spans="1:5" ht="15.75" customHeight="1" x14ac:dyDescent="0.25">
      <c r="A448" s="118"/>
      <c r="B448" s="118"/>
      <c r="C448" s="118"/>
      <c r="D448" s="118"/>
      <c r="E448" s="118"/>
    </row>
    <row r="449" spans="1:5" ht="15.75" customHeight="1" x14ac:dyDescent="0.25">
      <c r="A449" s="118"/>
      <c r="B449" s="118"/>
      <c r="C449" s="118"/>
      <c r="D449" s="118"/>
      <c r="E449" s="118"/>
    </row>
    <row r="450" spans="1:5" ht="15.75" customHeight="1" x14ac:dyDescent="0.25">
      <c r="A450" s="118"/>
      <c r="B450" s="118"/>
      <c r="C450" s="118"/>
      <c r="D450" s="118"/>
      <c r="E450" s="118"/>
    </row>
    <row r="451" spans="1:5" ht="15.75" customHeight="1" x14ac:dyDescent="0.25">
      <c r="A451" s="118"/>
      <c r="B451" s="118"/>
      <c r="C451" s="118"/>
      <c r="D451" s="118"/>
      <c r="E451" s="118"/>
    </row>
    <row r="452" spans="1:5" ht="15.75" customHeight="1" x14ac:dyDescent="0.25">
      <c r="A452" s="118"/>
      <c r="B452" s="118"/>
      <c r="C452" s="118"/>
      <c r="D452" s="118"/>
      <c r="E452" s="118"/>
    </row>
    <row r="453" spans="1:5" ht="15.75" customHeight="1" x14ac:dyDescent="0.25">
      <c r="A453" s="118"/>
      <c r="B453" s="118"/>
      <c r="C453" s="118"/>
      <c r="D453" s="118"/>
      <c r="E453" s="118"/>
    </row>
    <row r="454" spans="1:5" ht="15.75" customHeight="1" x14ac:dyDescent="0.25">
      <c r="A454" s="118"/>
      <c r="B454" s="118"/>
      <c r="C454" s="118"/>
      <c r="D454" s="118"/>
      <c r="E454" s="118"/>
    </row>
    <row r="455" spans="1:5" ht="15.75" customHeight="1" x14ac:dyDescent="0.25">
      <c r="A455" s="118"/>
      <c r="B455" s="118"/>
      <c r="C455" s="118"/>
      <c r="D455" s="118"/>
      <c r="E455" s="118"/>
    </row>
    <row r="456" spans="1:5" ht="15.75" customHeight="1" x14ac:dyDescent="0.25">
      <c r="A456" s="118"/>
      <c r="B456" s="118"/>
      <c r="C456" s="118"/>
      <c r="D456" s="118"/>
      <c r="E456" s="118"/>
    </row>
    <row r="457" spans="1:5" ht="15.75" customHeight="1" x14ac:dyDescent="0.25">
      <c r="A457" s="118"/>
      <c r="B457" s="118"/>
      <c r="C457" s="118"/>
      <c r="D457" s="118"/>
      <c r="E457" s="118"/>
    </row>
    <row r="458" spans="1:5" ht="15.75" customHeight="1" x14ac:dyDescent="0.25">
      <c r="A458" s="118"/>
      <c r="B458" s="118"/>
      <c r="C458" s="118"/>
      <c r="D458" s="118"/>
      <c r="E458" s="118"/>
    </row>
    <row r="459" spans="1:5" ht="15.75" customHeight="1" x14ac:dyDescent="0.25">
      <c r="A459" s="118"/>
      <c r="B459" s="118"/>
      <c r="C459" s="118"/>
      <c r="D459" s="118"/>
      <c r="E459" s="118"/>
    </row>
    <row r="460" spans="1:5" ht="15.75" customHeight="1" x14ac:dyDescent="0.25">
      <c r="A460" s="118"/>
      <c r="B460" s="118"/>
      <c r="C460" s="118"/>
      <c r="D460" s="118"/>
      <c r="E460" s="118"/>
    </row>
    <row r="461" spans="1:5" ht="15.75" customHeight="1" x14ac:dyDescent="0.25">
      <c r="A461" s="118"/>
      <c r="B461" s="118"/>
      <c r="C461" s="118"/>
      <c r="D461" s="118"/>
      <c r="E461" s="118"/>
    </row>
    <row r="462" spans="1:5" ht="15.75" customHeight="1" x14ac:dyDescent="0.25">
      <c r="A462" s="118"/>
      <c r="B462" s="118"/>
      <c r="C462" s="118"/>
      <c r="D462" s="118"/>
      <c r="E462" s="118"/>
    </row>
    <row r="463" spans="1:5" ht="15.75" customHeight="1" x14ac:dyDescent="0.25">
      <c r="A463" s="118"/>
      <c r="B463" s="118"/>
      <c r="C463" s="118"/>
      <c r="D463" s="118"/>
      <c r="E463" s="118"/>
    </row>
    <row r="464" spans="1:5" ht="15.75" customHeight="1" x14ac:dyDescent="0.25">
      <c r="A464" s="118"/>
      <c r="B464" s="118"/>
      <c r="C464" s="118"/>
      <c r="D464" s="118"/>
      <c r="E464" s="118"/>
    </row>
    <row r="465" spans="1:5" ht="15.75" customHeight="1" x14ac:dyDescent="0.25">
      <c r="A465" s="118"/>
      <c r="B465" s="118"/>
      <c r="C465" s="118"/>
      <c r="D465" s="118"/>
      <c r="E465" s="118"/>
    </row>
    <row r="466" spans="1:5" ht="15.75" customHeight="1" x14ac:dyDescent="0.25">
      <c r="A466" s="118"/>
      <c r="B466" s="118"/>
      <c r="C466" s="118"/>
      <c r="D466" s="118"/>
      <c r="E466" s="118"/>
    </row>
    <row r="467" spans="1:5" ht="15.75" customHeight="1" x14ac:dyDescent="0.25">
      <c r="A467" s="118"/>
      <c r="B467" s="118"/>
      <c r="C467" s="118"/>
      <c r="D467" s="118"/>
      <c r="E467" s="118"/>
    </row>
    <row r="468" spans="1:5" ht="15.75" customHeight="1" x14ac:dyDescent="0.25">
      <c r="A468" s="118"/>
      <c r="B468" s="118"/>
      <c r="C468" s="118"/>
      <c r="D468" s="118"/>
      <c r="E468" s="118"/>
    </row>
    <row r="469" spans="1:5" ht="15.75" customHeight="1" x14ac:dyDescent="0.25">
      <c r="A469" s="118"/>
      <c r="B469" s="118"/>
      <c r="C469" s="118"/>
      <c r="D469" s="118"/>
      <c r="E469" s="118"/>
    </row>
    <row r="470" spans="1:5" ht="15.75" customHeight="1" x14ac:dyDescent="0.25">
      <c r="A470" s="118"/>
      <c r="B470" s="118"/>
      <c r="C470" s="118"/>
      <c r="D470" s="118"/>
      <c r="E470" s="118"/>
    </row>
    <row r="471" spans="1:5" ht="15.75" customHeight="1" x14ac:dyDescent="0.25">
      <c r="A471" s="118"/>
      <c r="B471" s="118"/>
      <c r="C471" s="118"/>
      <c r="D471" s="118"/>
      <c r="E471" s="118"/>
    </row>
    <row r="472" spans="1:5" ht="15.75" customHeight="1" x14ac:dyDescent="0.25">
      <c r="A472" s="118"/>
      <c r="B472" s="118"/>
      <c r="C472" s="118"/>
      <c r="D472" s="118"/>
      <c r="E472" s="118"/>
    </row>
    <row r="473" spans="1:5" ht="15.75" customHeight="1" x14ac:dyDescent="0.25">
      <c r="A473" s="118"/>
      <c r="B473" s="118"/>
      <c r="C473" s="118"/>
      <c r="D473" s="118"/>
      <c r="E473" s="118"/>
    </row>
    <row r="474" spans="1:5" ht="15.75" customHeight="1" x14ac:dyDescent="0.25">
      <c r="A474" s="118"/>
      <c r="B474" s="118"/>
      <c r="C474" s="118"/>
      <c r="D474" s="118"/>
      <c r="E474" s="118"/>
    </row>
    <row r="475" spans="1:5" ht="15.75" customHeight="1" x14ac:dyDescent="0.25">
      <c r="A475" s="118"/>
      <c r="B475" s="118"/>
      <c r="C475" s="118"/>
      <c r="D475" s="118"/>
      <c r="E475" s="118"/>
    </row>
    <row r="476" spans="1:5" ht="15.75" customHeight="1" x14ac:dyDescent="0.25">
      <c r="A476" s="118"/>
      <c r="B476" s="118"/>
      <c r="C476" s="118"/>
      <c r="D476" s="118"/>
      <c r="E476" s="118"/>
    </row>
    <row r="477" spans="1:5" ht="15.75" customHeight="1" x14ac:dyDescent="0.25">
      <c r="A477" s="118"/>
      <c r="B477" s="118"/>
      <c r="C477" s="118"/>
      <c r="D477" s="118"/>
      <c r="E477" s="118"/>
    </row>
    <row r="478" spans="1:5" ht="15.75" customHeight="1" x14ac:dyDescent="0.25">
      <c r="A478" s="118"/>
      <c r="B478" s="118"/>
      <c r="C478" s="118"/>
      <c r="D478" s="118"/>
      <c r="E478" s="118"/>
    </row>
    <row r="479" spans="1:5" ht="15.75" customHeight="1" x14ac:dyDescent="0.25">
      <c r="A479" s="118"/>
      <c r="B479" s="118"/>
      <c r="C479" s="118"/>
      <c r="D479" s="118"/>
      <c r="E479" s="118"/>
    </row>
    <row r="480" spans="1:5" ht="15.75" customHeight="1" x14ac:dyDescent="0.25">
      <c r="A480" s="118"/>
      <c r="B480" s="118"/>
      <c r="C480" s="118"/>
      <c r="D480" s="118"/>
      <c r="E480" s="118"/>
    </row>
    <row r="481" spans="1:5" ht="15.75" customHeight="1" x14ac:dyDescent="0.25">
      <c r="A481" s="118"/>
      <c r="B481" s="118"/>
      <c r="C481" s="118"/>
      <c r="D481" s="118"/>
      <c r="E481" s="118"/>
    </row>
    <row r="482" spans="1:5" ht="15.75" customHeight="1" x14ac:dyDescent="0.25">
      <c r="A482" s="118"/>
      <c r="B482" s="118"/>
      <c r="C482" s="118"/>
      <c r="D482" s="118"/>
      <c r="E482" s="118"/>
    </row>
    <row r="483" spans="1:5" ht="15.75" customHeight="1" x14ac:dyDescent="0.25">
      <c r="A483" s="118"/>
      <c r="B483" s="118"/>
      <c r="C483" s="118"/>
      <c r="D483" s="118"/>
      <c r="E483" s="118"/>
    </row>
    <row r="484" spans="1:5" ht="15.75" customHeight="1" x14ac:dyDescent="0.25">
      <c r="A484" s="118"/>
      <c r="B484" s="118"/>
      <c r="C484" s="118"/>
      <c r="D484" s="118"/>
      <c r="E484" s="118"/>
    </row>
    <row r="485" spans="1:5" ht="15.75" customHeight="1" x14ac:dyDescent="0.25">
      <c r="A485" s="118"/>
      <c r="B485" s="118"/>
      <c r="C485" s="118"/>
      <c r="D485" s="118"/>
      <c r="E485" s="118"/>
    </row>
    <row r="486" spans="1:5" ht="15.75" customHeight="1" x14ac:dyDescent="0.25">
      <c r="A486" s="118"/>
      <c r="B486" s="118"/>
      <c r="C486" s="118"/>
      <c r="D486" s="118"/>
      <c r="E486" s="118"/>
    </row>
    <row r="487" spans="1:5" ht="15.75" customHeight="1" x14ac:dyDescent="0.25">
      <c r="A487" s="118"/>
      <c r="B487" s="118"/>
      <c r="C487" s="118"/>
      <c r="D487" s="118"/>
      <c r="E487" s="118"/>
    </row>
    <row r="488" spans="1:5" ht="15.75" customHeight="1" x14ac:dyDescent="0.25">
      <c r="A488" s="118"/>
      <c r="B488" s="118"/>
      <c r="C488" s="118"/>
      <c r="D488" s="118"/>
      <c r="E488" s="118"/>
    </row>
    <row r="489" spans="1:5" ht="15.75" customHeight="1" x14ac:dyDescent="0.25">
      <c r="A489" s="118"/>
      <c r="B489" s="118"/>
      <c r="C489" s="118"/>
      <c r="D489" s="118"/>
      <c r="E489" s="118"/>
    </row>
    <row r="490" spans="1:5" ht="15.75" customHeight="1" x14ac:dyDescent="0.25">
      <c r="A490" s="118"/>
      <c r="B490" s="118"/>
      <c r="C490" s="118"/>
      <c r="D490" s="118"/>
      <c r="E490" s="118"/>
    </row>
    <row r="491" spans="1:5" ht="15.75" customHeight="1" x14ac:dyDescent="0.25">
      <c r="A491" s="118"/>
      <c r="B491" s="118"/>
      <c r="C491" s="118"/>
      <c r="D491" s="118"/>
      <c r="E491" s="118"/>
    </row>
    <row r="492" spans="1:5" ht="15.75" customHeight="1" x14ac:dyDescent="0.25">
      <c r="A492" s="118"/>
      <c r="B492" s="118"/>
      <c r="C492" s="118"/>
      <c r="D492" s="118"/>
      <c r="E492" s="118"/>
    </row>
    <row r="493" spans="1:5" ht="15.75" customHeight="1" x14ac:dyDescent="0.25">
      <c r="A493" s="118"/>
      <c r="B493" s="118"/>
      <c r="C493" s="118"/>
      <c r="D493" s="118"/>
      <c r="E493" s="118"/>
    </row>
    <row r="494" spans="1:5" ht="15.75" customHeight="1" x14ac:dyDescent="0.25">
      <c r="A494" s="118"/>
      <c r="B494" s="118"/>
      <c r="C494" s="118"/>
      <c r="D494" s="118"/>
      <c r="E494" s="118"/>
    </row>
    <row r="495" spans="1:5" ht="15.75" customHeight="1" x14ac:dyDescent="0.25">
      <c r="A495" s="118"/>
      <c r="B495" s="118"/>
      <c r="C495" s="118"/>
      <c r="D495" s="118"/>
      <c r="E495" s="118"/>
    </row>
    <row r="496" spans="1:5" ht="15.75" customHeight="1" x14ac:dyDescent="0.25">
      <c r="A496" s="118"/>
      <c r="B496" s="118"/>
      <c r="C496" s="118"/>
      <c r="D496" s="118"/>
      <c r="E496" s="118"/>
    </row>
    <row r="497" spans="1:5" ht="15.75" customHeight="1" x14ac:dyDescent="0.25">
      <c r="A497" s="118"/>
      <c r="B497" s="118"/>
      <c r="C497" s="118"/>
      <c r="D497" s="118"/>
      <c r="E497" s="118"/>
    </row>
    <row r="498" spans="1:5" ht="15.75" customHeight="1" x14ac:dyDescent="0.25">
      <c r="A498" s="118"/>
      <c r="B498" s="118"/>
      <c r="C498" s="118"/>
      <c r="D498" s="118"/>
      <c r="E498" s="118"/>
    </row>
    <row r="499" spans="1:5" ht="15.75" customHeight="1" x14ac:dyDescent="0.25">
      <c r="A499" s="118"/>
      <c r="B499" s="118"/>
      <c r="C499" s="118"/>
      <c r="D499" s="118"/>
      <c r="E499" s="118"/>
    </row>
    <row r="500" spans="1:5" ht="15.75" customHeight="1" x14ac:dyDescent="0.25">
      <c r="A500" s="118"/>
      <c r="B500" s="118"/>
      <c r="C500" s="118"/>
      <c r="D500" s="118"/>
      <c r="E500" s="118"/>
    </row>
    <row r="501" spans="1:5" ht="15.75" customHeight="1" x14ac:dyDescent="0.25">
      <c r="A501" s="118"/>
      <c r="B501" s="118"/>
      <c r="C501" s="118"/>
      <c r="D501" s="118"/>
      <c r="E501" s="118"/>
    </row>
    <row r="502" spans="1:5" ht="15.75" customHeight="1" x14ac:dyDescent="0.25">
      <c r="A502" s="118"/>
      <c r="B502" s="118"/>
      <c r="C502" s="118"/>
      <c r="D502" s="118"/>
      <c r="E502" s="118"/>
    </row>
    <row r="503" spans="1:5" ht="15.75" customHeight="1" x14ac:dyDescent="0.25">
      <c r="A503" s="118"/>
      <c r="B503" s="118"/>
      <c r="C503" s="118"/>
      <c r="D503" s="118"/>
      <c r="E503" s="118"/>
    </row>
    <row r="504" spans="1:5" ht="15.75" customHeight="1" x14ac:dyDescent="0.25">
      <c r="A504" s="118"/>
      <c r="B504" s="118"/>
      <c r="C504" s="118"/>
      <c r="D504" s="118"/>
      <c r="E504" s="118"/>
    </row>
    <row r="505" spans="1:5" ht="15.75" customHeight="1" x14ac:dyDescent="0.25">
      <c r="A505" s="118"/>
      <c r="B505" s="118"/>
      <c r="C505" s="118"/>
      <c r="D505" s="118"/>
      <c r="E505" s="118"/>
    </row>
    <row r="506" spans="1:5" ht="15.75" customHeight="1" x14ac:dyDescent="0.25">
      <c r="A506" s="118"/>
      <c r="B506" s="118"/>
      <c r="C506" s="118"/>
      <c r="D506" s="118"/>
      <c r="E506" s="118"/>
    </row>
    <row r="507" spans="1:5" ht="15.75" customHeight="1" x14ac:dyDescent="0.25">
      <c r="A507" s="118"/>
      <c r="B507" s="118"/>
      <c r="C507" s="118"/>
      <c r="D507" s="118"/>
      <c r="E507" s="118"/>
    </row>
    <row r="508" spans="1:5" ht="15.75" customHeight="1" x14ac:dyDescent="0.25">
      <c r="A508" s="118"/>
      <c r="B508" s="118"/>
      <c r="C508" s="118"/>
      <c r="D508" s="118"/>
      <c r="E508" s="118"/>
    </row>
    <row r="509" spans="1:5" ht="15.75" customHeight="1" x14ac:dyDescent="0.25">
      <c r="A509" s="118"/>
      <c r="B509" s="118"/>
      <c r="C509" s="118"/>
      <c r="D509" s="118"/>
      <c r="E509" s="118"/>
    </row>
    <row r="510" spans="1:5" ht="15.75" customHeight="1" x14ac:dyDescent="0.25">
      <c r="A510" s="118"/>
      <c r="B510" s="118"/>
      <c r="C510" s="118"/>
      <c r="D510" s="118"/>
      <c r="E510" s="118"/>
    </row>
    <row r="511" spans="1:5" ht="15.75" customHeight="1" x14ac:dyDescent="0.25">
      <c r="A511" s="118"/>
      <c r="B511" s="118"/>
      <c r="C511" s="118"/>
      <c r="D511" s="118"/>
      <c r="E511" s="118"/>
    </row>
    <row r="512" spans="1:5" ht="15.75" customHeight="1" x14ac:dyDescent="0.25">
      <c r="A512" s="118"/>
      <c r="B512" s="118"/>
      <c r="C512" s="118"/>
      <c r="D512" s="118"/>
      <c r="E512" s="118"/>
    </row>
    <row r="513" spans="1:5" ht="15.75" customHeight="1" x14ac:dyDescent="0.25">
      <c r="A513" s="118"/>
      <c r="B513" s="118"/>
      <c r="C513" s="118"/>
      <c r="D513" s="118"/>
      <c r="E513" s="118"/>
    </row>
    <row r="514" spans="1:5" ht="15.75" customHeight="1" x14ac:dyDescent="0.25">
      <c r="A514" s="118"/>
      <c r="B514" s="118"/>
      <c r="C514" s="118"/>
      <c r="D514" s="118"/>
      <c r="E514" s="118"/>
    </row>
    <row r="515" spans="1:5" ht="15.75" customHeight="1" x14ac:dyDescent="0.25">
      <c r="A515" s="118"/>
      <c r="B515" s="118"/>
      <c r="C515" s="118"/>
      <c r="D515" s="118"/>
      <c r="E515" s="118"/>
    </row>
    <row r="516" spans="1:5" ht="15.75" customHeight="1" x14ac:dyDescent="0.25">
      <c r="A516" s="118"/>
      <c r="B516" s="118"/>
      <c r="C516" s="118"/>
      <c r="D516" s="118"/>
      <c r="E516" s="118"/>
    </row>
    <row r="517" spans="1:5" ht="15.75" customHeight="1" x14ac:dyDescent="0.25">
      <c r="A517" s="118"/>
      <c r="B517" s="118"/>
      <c r="C517" s="118"/>
      <c r="D517" s="118"/>
      <c r="E517" s="118"/>
    </row>
    <row r="518" spans="1:5" ht="15.75" customHeight="1" x14ac:dyDescent="0.25">
      <c r="A518" s="118"/>
      <c r="B518" s="118"/>
      <c r="C518" s="118"/>
      <c r="D518" s="118"/>
      <c r="E518" s="118"/>
    </row>
    <row r="519" spans="1:5" ht="15.75" customHeight="1" x14ac:dyDescent="0.25">
      <c r="A519" s="118"/>
      <c r="B519" s="118"/>
      <c r="C519" s="118"/>
      <c r="D519" s="118"/>
      <c r="E519" s="118"/>
    </row>
    <row r="520" spans="1:5" ht="15.75" customHeight="1" x14ac:dyDescent="0.25">
      <c r="A520" s="118"/>
      <c r="B520" s="118"/>
      <c r="C520" s="118"/>
      <c r="D520" s="118"/>
      <c r="E520" s="118"/>
    </row>
    <row r="521" spans="1:5" ht="15.75" customHeight="1" x14ac:dyDescent="0.25">
      <c r="A521" s="118"/>
      <c r="B521" s="118"/>
      <c r="C521" s="118"/>
      <c r="D521" s="118"/>
      <c r="E521" s="118"/>
    </row>
    <row r="522" spans="1:5" ht="15.75" customHeight="1" x14ac:dyDescent="0.25">
      <c r="A522" s="118"/>
      <c r="B522" s="118"/>
      <c r="C522" s="118"/>
      <c r="D522" s="118"/>
      <c r="E522" s="118"/>
    </row>
    <row r="523" spans="1:5" ht="15.75" customHeight="1" x14ac:dyDescent="0.25">
      <c r="A523" s="118"/>
      <c r="B523" s="118"/>
      <c r="C523" s="118"/>
      <c r="D523" s="118"/>
      <c r="E523" s="118"/>
    </row>
    <row r="524" spans="1:5" ht="15.75" customHeight="1" x14ac:dyDescent="0.25">
      <c r="A524" s="118"/>
      <c r="B524" s="118"/>
      <c r="C524" s="118"/>
      <c r="D524" s="118"/>
      <c r="E524" s="118"/>
    </row>
    <row r="525" spans="1:5" ht="15.75" customHeight="1" x14ac:dyDescent="0.25">
      <c r="A525" s="118"/>
      <c r="B525" s="118"/>
      <c r="C525" s="118"/>
      <c r="D525" s="118"/>
      <c r="E525" s="118"/>
    </row>
    <row r="526" spans="1:5" ht="15.75" customHeight="1" x14ac:dyDescent="0.25">
      <c r="A526" s="118"/>
      <c r="B526" s="118"/>
      <c r="C526" s="118"/>
      <c r="D526" s="118"/>
      <c r="E526" s="118"/>
    </row>
    <row r="527" spans="1:5" ht="15.75" customHeight="1" x14ac:dyDescent="0.25">
      <c r="A527" s="118"/>
      <c r="B527" s="118"/>
      <c r="C527" s="118"/>
      <c r="D527" s="118"/>
      <c r="E527" s="118"/>
    </row>
    <row r="528" spans="1:5" ht="15.75" customHeight="1" x14ac:dyDescent="0.25">
      <c r="A528" s="118"/>
      <c r="B528" s="118"/>
      <c r="C528" s="118"/>
      <c r="D528" s="118"/>
      <c r="E528" s="118"/>
    </row>
    <row r="529" spans="1:5" ht="15.75" customHeight="1" x14ac:dyDescent="0.25">
      <c r="A529" s="118"/>
      <c r="B529" s="118"/>
      <c r="C529" s="118"/>
      <c r="D529" s="118"/>
      <c r="E529" s="118"/>
    </row>
    <row r="530" spans="1:5" ht="15.75" customHeight="1" x14ac:dyDescent="0.25">
      <c r="A530" s="118"/>
      <c r="B530" s="118"/>
      <c r="C530" s="118"/>
      <c r="D530" s="118"/>
      <c r="E530" s="118"/>
    </row>
    <row r="531" spans="1:5" ht="15.75" customHeight="1" x14ac:dyDescent="0.25">
      <c r="A531" s="118"/>
      <c r="B531" s="118"/>
      <c r="C531" s="118"/>
      <c r="D531" s="118"/>
      <c r="E531" s="118"/>
    </row>
    <row r="532" spans="1:5" ht="15.75" customHeight="1" x14ac:dyDescent="0.25">
      <c r="A532" s="118"/>
      <c r="B532" s="118"/>
      <c r="C532" s="118"/>
      <c r="D532" s="118"/>
      <c r="E532" s="118"/>
    </row>
    <row r="533" spans="1:5" ht="15.75" customHeight="1" x14ac:dyDescent="0.25">
      <c r="A533" s="118"/>
      <c r="B533" s="118"/>
      <c r="C533" s="118"/>
      <c r="D533" s="118"/>
      <c r="E533" s="118"/>
    </row>
    <row r="534" spans="1:5" ht="15.75" customHeight="1" x14ac:dyDescent="0.25">
      <c r="A534" s="118"/>
      <c r="B534" s="118"/>
      <c r="C534" s="118"/>
      <c r="D534" s="118"/>
      <c r="E534" s="118"/>
    </row>
    <row r="535" spans="1:5" ht="15.75" customHeight="1" x14ac:dyDescent="0.25">
      <c r="A535" s="118"/>
      <c r="B535" s="118"/>
      <c r="C535" s="118"/>
      <c r="D535" s="118"/>
      <c r="E535" s="118"/>
    </row>
    <row r="536" spans="1:5" ht="15.75" customHeight="1" x14ac:dyDescent="0.25">
      <c r="A536" s="118"/>
      <c r="B536" s="118"/>
      <c r="C536" s="118"/>
      <c r="D536" s="118"/>
      <c r="E536" s="118"/>
    </row>
    <row r="537" spans="1:5" ht="15.75" customHeight="1" x14ac:dyDescent="0.25">
      <c r="A537" s="118"/>
      <c r="B537" s="118"/>
      <c r="C537" s="118"/>
      <c r="D537" s="118"/>
      <c r="E537" s="118"/>
    </row>
    <row r="538" spans="1:5" ht="15.75" customHeight="1" x14ac:dyDescent="0.25">
      <c r="A538" s="118"/>
      <c r="B538" s="118"/>
      <c r="C538" s="118"/>
      <c r="D538" s="118"/>
      <c r="E538" s="118"/>
    </row>
    <row r="539" spans="1:5" ht="15.75" customHeight="1" x14ac:dyDescent="0.25">
      <c r="A539" s="118"/>
      <c r="B539" s="118"/>
      <c r="C539" s="118"/>
      <c r="D539" s="118"/>
      <c r="E539" s="118"/>
    </row>
    <row r="540" spans="1:5" ht="15.75" customHeight="1" x14ac:dyDescent="0.25">
      <c r="A540" s="118"/>
      <c r="B540" s="118"/>
      <c r="C540" s="118"/>
      <c r="D540" s="118"/>
      <c r="E540" s="118"/>
    </row>
    <row r="541" spans="1:5" ht="15.75" customHeight="1" x14ac:dyDescent="0.25">
      <c r="A541" s="118"/>
      <c r="B541" s="118"/>
      <c r="C541" s="118"/>
      <c r="D541" s="118"/>
      <c r="E541" s="118"/>
    </row>
    <row r="542" spans="1:5" ht="15.75" customHeight="1" x14ac:dyDescent="0.25">
      <c r="A542" s="118"/>
      <c r="B542" s="118"/>
      <c r="C542" s="118"/>
      <c r="D542" s="118"/>
      <c r="E542" s="118"/>
    </row>
    <row r="543" spans="1:5" ht="15.75" customHeight="1" x14ac:dyDescent="0.25">
      <c r="A543" s="118"/>
      <c r="B543" s="118"/>
      <c r="C543" s="118"/>
      <c r="D543" s="118"/>
      <c r="E543" s="118"/>
    </row>
    <row r="544" spans="1:5" ht="15.75" customHeight="1" x14ac:dyDescent="0.25">
      <c r="A544" s="118"/>
      <c r="B544" s="118"/>
      <c r="C544" s="118"/>
      <c r="D544" s="118"/>
      <c r="E544" s="118"/>
    </row>
    <row r="545" spans="1:5" ht="15.75" customHeight="1" x14ac:dyDescent="0.25">
      <c r="A545" s="118"/>
      <c r="B545" s="118"/>
      <c r="C545" s="118"/>
      <c r="D545" s="118"/>
      <c r="E545" s="118"/>
    </row>
    <row r="546" spans="1:5" ht="15.75" customHeight="1" x14ac:dyDescent="0.25">
      <c r="A546" s="118"/>
      <c r="B546" s="118"/>
      <c r="C546" s="118"/>
      <c r="D546" s="118"/>
      <c r="E546" s="118"/>
    </row>
    <row r="547" spans="1:5" ht="15.75" customHeight="1" x14ac:dyDescent="0.25">
      <c r="A547" s="118"/>
      <c r="B547" s="118"/>
      <c r="C547" s="118"/>
      <c r="D547" s="118"/>
      <c r="E547" s="118"/>
    </row>
    <row r="548" spans="1:5" ht="15.75" customHeight="1" x14ac:dyDescent="0.25">
      <c r="A548" s="118"/>
      <c r="B548" s="118"/>
      <c r="C548" s="118"/>
      <c r="D548" s="118"/>
      <c r="E548" s="118"/>
    </row>
    <row r="549" spans="1:5" ht="15.75" customHeight="1" x14ac:dyDescent="0.25">
      <c r="A549" s="118"/>
      <c r="B549" s="118"/>
      <c r="C549" s="118"/>
      <c r="D549" s="118"/>
      <c r="E549" s="118"/>
    </row>
    <row r="550" spans="1:5" ht="15.75" customHeight="1" x14ac:dyDescent="0.25">
      <c r="A550" s="118"/>
      <c r="B550" s="118"/>
      <c r="C550" s="118"/>
      <c r="D550" s="118"/>
      <c r="E550" s="118"/>
    </row>
    <row r="551" spans="1:5" ht="15.75" customHeight="1" x14ac:dyDescent="0.25">
      <c r="A551" s="118"/>
      <c r="B551" s="118"/>
      <c r="C551" s="118"/>
      <c r="D551" s="118"/>
      <c r="E551" s="118"/>
    </row>
    <row r="552" spans="1:5" ht="15.75" customHeight="1" x14ac:dyDescent="0.25">
      <c r="A552" s="118"/>
      <c r="B552" s="118"/>
      <c r="C552" s="118"/>
      <c r="D552" s="118"/>
      <c r="E552" s="118"/>
    </row>
    <row r="553" spans="1:5" ht="15.75" customHeight="1" x14ac:dyDescent="0.25">
      <c r="A553" s="118"/>
      <c r="B553" s="118"/>
      <c r="C553" s="118"/>
      <c r="D553" s="118"/>
      <c r="E553" s="118"/>
    </row>
    <row r="554" spans="1:5" ht="15.75" customHeight="1" x14ac:dyDescent="0.25">
      <c r="A554" s="118"/>
      <c r="B554" s="118"/>
      <c r="C554" s="118"/>
      <c r="D554" s="118"/>
      <c r="E554" s="118"/>
    </row>
    <row r="555" spans="1:5" ht="15.75" customHeight="1" x14ac:dyDescent="0.25">
      <c r="A555" s="118"/>
      <c r="B555" s="118"/>
      <c r="C555" s="118"/>
      <c r="D555" s="118"/>
      <c r="E555" s="118"/>
    </row>
    <row r="556" spans="1:5" ht="15.75" customHeight="1" x14ac:dyDescent="0.25">
      <c r="A556" s="118"/>
      <c r="B556" s="118"/>
      <c r="C556" s="118"/>
      <c r="D556" s="118"/>
      <c r="E556" s="118"/>
    </row>
    <row r="557" spans="1:5" ht="15.75" customHeight="1" x14ac:dyDescent="0.25">
      <c r="A557" s="118"/>
      <c r="B557" s="118"/>
      <c r="C557" s="118"/>
      <c r="D557" s="118"/>
      <c r="E557" s="118"/>
    </row>
    <row r="558" spans="1:5" ht="15.75" customHeight="1" x14ac:dyDescent="0.25">
      <c r="A558" s="118"/>
      <c r="B558" s="118"/>
      <c r="C558" s="118"/>
      <c r="D558" s="118"/>
      <c r="E558" s="118"/>
    </row>
    <row r="559" spans="1:5" ht="15.75" customHeight="1" x14ac:dyDescent="0.25">
      <c r="A559" s="118"/>
      <c r="B559" s="118"/>
      <c r="C559" s="118"/>
      <c r="D559" s="118"/>
      <c r="E559" s="118"/>
    </row>
    <row r="560" spans="1:5" ht="15.75" customHeight="1" x14ac:dyDescent="0.25">
      <c r="A560" s="118"/>
      <c r="B560" s="118"/>
      <c r="C560" s="118"/>
      <c r="D560" s="118"/>
      <c r="E560" s="118"/>
    </row>
    <row r="561" spans="1:5" ht="15.75" customHeight="1" x14ac:dyDescent="0.25">
      <c r="A561" s="118"/>
      <c r="B561" s="118"/>
      <c r="C561" s="118"/>
      <c r="D561" s="118"/>
      <c r="E561" s="118"/>
    </row>
    <row r="562" spans="1:5" ht="15.75" customHeight="1" x14ac:dyDescent="0.25">
      <c r="A562" s="118"/>
      <c r="B562" s="118"/>
      <c r="C562" s="118"/>
      <c r="D562" s="118"/>
      <c r="E562" s="118"/>
    </row>
    <row r="563" spans="1:5" ht="15.75" customHeight="1" x14ac:dyDescent="0.25">
      <c r="A563" s="118"/>
      <c r="B563" s="118"/>
      <c r="C563" s="118"/>
      <c r="D563" s="118"/>
      <c r="E563" s="118"/>
    </row>
    <row r="564" spans="1:5" ht="15.75" customHeight="1" x14ac:dyDescent="0.25">
      <c r="A564" s="118"/>
      <c r="B564" s="118"/>
      <c r="C564" s="118"/>
      <c r="D564" s="118"/>
      <c r="E564" s="118"/>
    </row>
    <row r="565" spans="1:5" ht="15.75" customHeight="1" x14ac:dyDescent="0.25">
      <c r="A565" s="118"/>
      <c r="B565" s="118"/>
      <c r="C565" s="118"/>
      <c r="D565" s="118"/>
      <c r="E565" s="118"/>
    </row>
    <row r="566" spans="1:5" ht="15.75" customHeight="1" x14ac:dyDescent="0.25">
      <c r="A566" s="118"/>
      <c r="B566" s="118"/>
      <c r="C566" s="118"/>
      <c r="D566" s="118"/>
      <c r="E566" s="118"/>
    </row>
    <row r="567" spans="1:5" ht="15.75" customHeight="1" x14ac:dyDescent="0.25">
      <c r="A567" s="118"/>
      <c r="B567" s="118"/>
      <c r="C567" s="118"/>
      <c r="D567" s="118"/>
      <c r="E567" s="118"/>
    </row>
    <row r="568" spans="1:5" ht="15.75" customHeight="1" x14ac:dyDescent="0.25">
      <c r="A568" s="118"/>
      <c r="B568" s="118"/>
      <c r="C568" s="118"/>
      <c r="D568" s="118"/>
      <c r="E568" s="118"/>
    </row>
    <row r="569" spans="1:5" ht="15.75" customHeight="1" x14ac:dyDescent="0.25">
      <c r="A569" s="118"/>
      <c r="B569" s="118"/>
      <c r="C569" s="118"/>
      <c r="D569" s="118"/>
      <c r="E569" s="118"/>
    </row>
    <row r="570" spans="1:5" ht="15.75" customHeight="1" x14ac:dyDescent="0.25">
      <c r="A570" s="118"/>
      <c r="B570" s="118"/>
      <c r="C570" s="118"/>
      <c r="D570" s="118"/>
      <c r="E570" s="118"/>
    </row>
    <row r="571" spans="1:5" ht="15.75" customHeight="1" x14ac:dyDescent="0.25">
      <c r="A571" s="118"/>
      <c r="B571" s="118"/>
      <c r="C571" s="118"/>
      <c r="D571" s="118"/>
      <c r="E571" s="118"/>
    </row>
    <row r="572" spans="1:5" ht="15.75" customHeight="1" x14ac:dyDescent="0.25">
      <c r="A572" s="118"/>
      <c r="B572" s="118"/>
      <c r="C572" s="118"/>
      <c r="D572" s="118"/>
      <c r="E572" s="118"/>
    </row>
    <row r="573" spans="1:5" ht="15.75" customHeight="1" x14ac:dyDescent="0.25">
      <c r="A573" s="118"/>
      <c r="B573" s="118"/>
      <c r="C573" s="118"/>
      <c r="D573" s="118"/>
      <c r="E573" s="118"/>
    </row>
    <row r="574" spans="1:5" ht="15.75" customHeight="1" x14ac:dyDescent="0.25">
      <c r="A574" s="118"/>
      <c r="B574" s="118"/>
      <c r="C574" s="118"/>
      <c r="D574" s="118"/>
      <c r="E574" s="118"/>
    </row>
    <row r="575" spans="1:5" ht="15.75" customHeight="1" x14ac:dyDescent="0.25">
      <c r="A575" s="118"/>
      <c r="B575" s="118"/>
      <c r="C575" s="118"/>
      <c r="D575" s="118"/>
      <c r="E575" s="118"/>
    </row>
    <row r="576" spans="1:5" ht="15.75" customHeight="1" x14ac:dyDescent="0.25">
      <c r="A576" s="118"/>
      <c r="B576" s="118"/>
      <c r="C576" s="118"/>
      <c r="D576" s="118"/>
      <c r="E576" s="118"/>
    </row>
    <row r="577" spans="1:5" ht="15.75" customHeight="1" x14ac:dyDescent="0.25">
      <c r="A577" s="118"/>
      <c r="B577" s="118"/>
      <c r="C577" s="118"/>
      <c r="D577" s="118"/>
      <c r="E577" s="118"/>
    </row>
    <row r="578" spans="1:5" ht="15.75" customHeight="1" x14ac:dyDescent="0.25">
      <c r="A578" s="118"/>
      <c r="B578" s="118"/>
      <c r="C578" s="118"/>
      <c r="D578" s="118"/>
      <c r="E578" s="118"/>
    </row>
    <row r="579" spans="1:5" ht="15.75" customHeight="1" x14ac:dyDescent="0.25">
      <c r="A579" s="118"/>
      <c r="B579" s="118"/>
      <c r="C579" s="118"/>
      <c r="D579" s="118"/>
      <c r="E579" s="118"/>
    </row>
    <row r="580" spans="1:5" ht="15.75" customHeight="1" x14ac:dyDescent="0.25">
      <c r="A580" s="118"/>
      <c r="B580" s="118"/>
      <c r="C580" s="118"/>
      <c r="D580" s="118"/>
      <c r="E580" s="118"/>
    </row>
    <row r="581" spans="1:5" ht="15.75" customHeight="1" x14ac:dyDescent="0.25">
      <c r="A581" s="118"/>
      <c r="B581" s="118"/>
      <c r="C581" s="118"/>
      <c r="D581" s="118"/>
      <c r="E581" s="118"/>
    </row>
    <row r="582" spans="1:5" ht="15.75" customHeight="1" x14ac:dyDescent="0.25">
      <c r="A582" s="118"/>
      <c r="B582" s="118"/>
      <c r="C582" s="118"/>
      <c r="D582" s="118"/>
      <c r="E582" s="118"/>
    </row>
    <row r="583" spans="1:5" ht="15.75" customHeight="1" x14ac:dyDescent="0.25">
      <c r="A583" s="118"/>
      <c r="B583" s="118"/>
      <c r="C583" s="118"/>
      <c r="D583" s="118"/>
      <c r="E583" s="118"/>
    </row>
    <row r="584" spans="1:5" ht="15.75" customHeight="1" x14ac:dyDescent="0.25">
      <c r="A584" s="118"/>
      <c r="B584" s="118"/>
      <c r="C584" s="118"/>
      <c r="D584" s="118"/>
      <c r="E584" s="118"/>
    </row>
    <row r="585" spans="1:5" ht="15.75" customHeight="1" x14ac:dyDescent="0.25">
      <c r="A585" s="118"/>
      <c r="B585" s="118"/>
      <c r="C585" s="118"/>
      <c r="D585" s="118"/>
      <c r="E585" s="118"/>
    </row>
    <row r="586" spans="1:5" ht="15.75" customHeight="1" x14ac:dyDescent="0.25">
      <c r="A586" s="118"/>
      <c r="B586" s="118"/>
      <c r="C586" s="118"/>
      <c r="D586" s="118"/>
      <c r="E586" s="118"/>
    </row>
    <row r="587" spans="1:5" ht="15.75" customHeight="1" x14ac:dyDescent="0.25">
      <c r="A587" s="118"/>
      <c r="B587" s="118"/>
      <c r="C587" s="118"/>
      <c r="D587" s="118"/>
      <c r="E587" s="118"/>
    </row>
    <row r="588" spans="1:5" ht="15.75" customHeight="1" x14ac:dyDescent="0.25">
      <c r="A588" s="118"/>
      <c r="B588" s="118"/>
      <c r="C588" s="118"/>
      <c r="D588" s="118"/>
      <c r="E588" s="118"/>
    </row>
    <row r="589" spans="1:5" ht="15.75" customHeight="1" x14ac:dyDescent="0.25">
      <c r="A589" s="118"/>
      <c r="B589" s="118"/>
      <c r="C589" s="118"/>
      <c r="D589" s="118"/>
      <c r="E589" s="118"/>
    </row>
    <row r="590" spans="1:5" ht="15.75" customHeight="1" x14ac:dyDescent="0.25">
      <c r="A590" s="118"/>
      <c r="B590" s="118"/>
      <c r="C590" s="118"/>
      <c r="D590" s="118"/>
      <c r="E590" s="118"/>
    </row>
    <row r="591" spans="1:5" ht="15.75" customHeight="1" x14ac:dyDescent="0.25">
      <c r="A591" s="118"/>
      <c r="B591" s="118"/>
      <c r="C591" s="118"/>
      <c r="D591" s="118"/>
      <c r="E591" s="118"/>
    </row>
    <row r="592" spans="1:5" ht="15.75" customHeight="1" x14ac:dyDescent="0.25">
      <c r="A592" s="118"/>
      <c r="B592" s="118"/>
      <c r="C592" s="118"/>
      <c r="D592" s="118"/>
      <c r="E592" s="118"/>
    </row>
    <row r="593" spans="1:5" ht="15.75" customHeight="1" x14ac:dyDescent="0.25">
      <c r="A593" s="118"/>
      <c r="B593" s="118"/>
      <c r="C593" s="118"/>
      <c r="D593" s="118"/>
      <c r="E593" s="118"/>
    </row>
    <row r="594" spans="1:5" ht="15.75" customHeight="1" x14ac:dyDescent="0.25">
      <c r="A594" s="118"/>
      <c r="B594" s="118"/>
      <c r="C594" s="118"/>
      <c r="D594" s="118"/>
      <c r="E594" s="118"/>
    </row>
    <row r="595" spans="1:5" ht="15.75" customHeight="1" x14ac:dyDescent="0.25">
      <c r="A595" s="118"/>
      <c r="B595" s="118"/>
      <c r="C595" s="118"/>
      <c r="D595" s="118"/>
      <c r="E595" s="118"/>
    </row>
    <row r="596" spans="1:5" ht="15.75" customHeight="1" x14ac:dyDescent="0.25">
      <c r="A596" s="118"/>
      <c r="B596" s="118"/>
      <c r="C596" s="118"/>
      <c r="D596" s="118"/>
      <c r="E596" s="118"/>
    </row>
    <row r="597" spans="1:5" ht="15.75" customHeight="1" x14ac:dyDescent="0.25">
      <c r="A597" s="118"/>
      <c r="B597" s="118"/>
      <c r="C597" s="118"/>
      <c r="D597" s="118"/>
      <c r="E597" s="118"/>
    </row>
    <row r="598" spans="1:5" ht="15.75" customHeight="1" x14ac:dyDescent="0.25">
      <c r="A598" s="118"/>
      <c r="B598" s="118"/>
      <c r="C598" s="118"/>
      <c r="D598" s="118"/>
      <c r="E598" s="118"/>
    </row>
    <row r="599" spans="1:5" ht="15.75" customHeight="1" x14ac:dyDescent="0.25">
      <c r="A599" s="118"/>
      <c r="B599" s="118"/>
      <c r="C599" s="118"/>
      <c r="D599" s="118"/>
      <c r="E599" s="118"/>
    </row>
    <row r="600" spans="1:5" ht="15.75" customHeight="1" x14ac:dyDescent="0.25">
      <c r="A600" s="118"/>
      <c r="B600" s="118"/>
      <c r="C600" s="118"/>
      <c r="D600" s="118"/>
      <c r="E600" s="118"/>
    </row>
    <row r="601" spans="1:5" ht="15.75" customHeight="1" x14ac:dyDescent="0.25">
      <c r="A601" s="118"/>
      <c r="B601" s="118"/>
      <c r="C601" s="118"/>
      <c r="D601" s="118"/>
      <c r="E601" s="118"/>
    </row>
    <row r="602" spans="1:5" ht="15.75" customHeight="1" x14ac:dyDescent="0.25">
      <c r="A602" s="118"/>
      <c r="B602" s="118"/>
      <c r="C602" s="118"/>
      <c r="D602" s="118"/>
      <c r="E602" s="118"/>
    </row>
    <row r="603" spans="1:5" ht="15.75" customHeight="1" x14ac:dyDescent="0.25">
      <c r="A603" s="118"/>
      <c r="B603" s="118"/>
      <c r="C603" s="118"/>
      <c r="D603" s="118"/>
      <c r="E603" s="118"/>
    </row>
    <row r="604" spans="1:5" ht="15.75" customHeight="1" x14ac:dyDescent="0.25">
      <c r="A604" s="118"/>
      <c r="B604" s="118"/>
      <c r="C604" s="118"/>
      <c r="D604" s="118"/>
      <c r="E604" s="118"/>
    </row>
    <row r="605" spans="1:5" ht="15.75" customHeight="1" x14ac:dyDescent="0.25">
      <c r="A605" s="118"/>
      <c r="B605" s="118"/>
      <c r="C605" s="118"/>
      <c r="D605" s="118"/>
      <c r="E605" s="118"/>
    </row>
    <row r="606" spans="1:5" ht="15.75" customHeight="1" x14ac:dyDescent="0.25">
      <c r="A606" s="118"/>
      <c r="B606" s="118"/>
      <c r="C606" s="118"/>
      <c r="D606" s="118"/>
      <c r="E606" s="118"/>
    </row>
    <row r="607" spans="1:5" ht="15.75" customHeight="1" x14ac:dyDescent="0.25">
      <c r="A607" s="118"/>
      <c r="B607" s="118"/>
      <c r="C607" s="118"/>
      <c r="D607" s="118"/>
      <c r="E607" s="118"/>
    </row>
    <row r="608" spans="1:5" ht="15.75" customHeight="1" x14ac:dyDescent="0.25">
      <c r="A608" s="118"/>
      <c r="B608" s="118"/>
      <c r="C608" s="118"/>
      <c r="D608" s="118"/>
      <c r="E608" s="118"/>
    </row>
    <row r="609" spans="1:5" ht="15.75" customHeight="1" x14ac:dyDescent="0.25">
      <c r="A609" s="118"/>
      <c r="B609" s="118"/>
      <c r="C609" s="118"/>
      <c r="D609" s="118"/>
      <c r="E609" s="118"/>
    </row>
    <row r="610" spans="1:5" ht="15.75" customHeight="1" x14ac:dyDescent="0.25">
      <c r="A610" s="118"/>
      <c r="B610" s="118"/>
      <c r="C610" s="118"/>
      <c r="D610" s="118"/>
      <c r="E610" s="118"/>
    </row>
    <row r="611" spans="1:5" ht="15.75" customHeight="1" x14ac:dyDescent="0.25">
      <c r="A611" s="118"/>
      <c r="B611" s="118"/>
      <c r="C611" s="118"/>
      <c r="D611" s="118"/>
      <c r="E611" s="118"/>
    </row>
    <row r="612" spans="1:5" ht="15.75" customHeight="1" x14ac:dyDescent="0.25">
      <c r="A612" s="118"/>
      <c r="B612" s="118"/>
      <c r="C612" s="118"/>
      <c r="D612" s="118"/>
      <c r="E612" s="118"/>
    </row>
    <row r="613" spans="1:5" ht="15.75" customHeight="1" x14ac:dyDescent="0.25">
      <c r="A613" s="118"/>
      <c r="B613" s="118"/>
      <c r="C613" s="118"/>
      <c r="D613" s="118"/>
      <c r="E613" s="118"/>
    </row>
    <row r="614" spans="1:5" ht="15.75" customHeight="1" x14ac:dyDescent="0.25">
      <c r="A614" s="118"/>
      <c r="B614" s="118"/>
      <c r="C614" s="118"/>
      <c r="D614" s="118"/>
      <c r="E614" s="118"/>
    </row>
    <row r="615" spans="1:5" ht="15.75" customHeight="1" x14ac:dyDescent="0.25">
      <c r="A615" s="118"/>
      <c r="B615" s="118"/>
      <c r="C615" s="118"/>
      <c r="D615" s="118"/>
      <c r="E615" s="118"/>
    </row>
    <row r="616" spans="1:5" ht="15.75" customHeight="1" x14ac:dyDescent="0.25">
      <c r="A616" s="118"/>
      <c r="B616" s="118"/>
      <c r="C616" s="118"/>
      <c r="D616" s="118"/>
      <c r="E616" s="118"/>
    </row>
    <row r="617" spans="1:5" ht="15.75" customHeight="1" x14ac:dyDescent="0.25">
      <c r="A617" s="118"/>
      <c r="B617" s="118"/>
      <c r="C617" s="118"/>
      <c r="D617" s="118"/>
      <c r="E617" s="118"/>
    </row>
    <row r="618" spans="1:5" ht="15.75" customHeight="1" x14ac:dyDescent="0.25">
      <c r="A618" s="118"/>
      <c r="B618" s="118"/>
      <c r="C618" s="118"/>
      <c r="D618" s="118"/>
      <c r="E618" s="118"/>
    </row>
    <row r="619" spans="1:5" ht="15.75" customHeight="1" x14ac:dyDescent="0.25">
      <c r="A619" s="118"/>
      <c r="B619" s="118"/>
      <c r="C619" s="118"/>
      <c r="D619" s="118"/>
      <c r="E619" s="118"/>
    </row>
    <row r="620" spans="1:5" ht="15.75" customHeight="1" x14ac:dyDescent="0.25">
      <c r="A620" s="118"/>
      <c r="B620" s="118"/>
      <c r="C620" s="118"/>
      <c r="D620" s="118"/>
      <c r="E620" s="118"/>
    </row>
    <row r="621" spans="1:5" ht="15.75" customHeight="1" x14ac:dyDescent="0.25">
      <c r="A621" s="118"/>
      <c r="B621" s="118"/>
      <c r="C621" s="118"/>
      <c r="D621" s="118"/>
      <c r="E621" s="118"/>
    </row>
    <row r="622" spans="1:5" ht="15.75" customHeight="1" x14ac:dyDescent="0.25">
      <c r="A622" s="118"/>
      <c r="B622" s="118"/>
      <c r="C622" s="118"/>
      <c r="D622" s="118"/>
      <c r="E622" s="118"/>
    </row>
    <row r="623" spans="1:5" ht="15.75" customHeight="1" x14ac:dyDescent="0.25">
      <c r="A623" s="118"/>
      <c r="B623" s="118"/>
      <c r="C623" s="118"/>
      <c r="D623" s="118"/>
      <c r="E623" s="118"/>
    </row>
    <row r="624" spans="1:5" ht="15.75" customHeight="1" x14ac:dyDescent="0.25">
      <c r="A624" s="118"/>
      <c r="B624" s="118"/>
      <c r="C624" s="118"/>
      <c r="D624" s="118"/>
      <c r="E624" s="118"/>
    </row>
    <row r="625" spans="1:5" ht="15.75" customHeight="1" x14ac:dyDescent="0.25">
      <c r="A625" s="118"/>
      <c r="B625" s="118"/>
      <c r="C625" s="118"/>
      <c r="D625" s="118"/>
      <c r="E625" s="118"/>
    </row>
    <row r="626" spans="1:5" ht="15.75" customHeight="1" x14ac:dyDescent="0.25">
      <c r="A626" s="118"/>
      <c r="B626" s="118"/>
      <c r="C626" s="118"/>
      <c r="D626" s="118"/>
      <c r="E626" s="118"/>
    </row>
    <row r="627" spans="1:5" ht="15.75" customHeight="1" x14ac:dyDescent="0.25">
      <c r="A627" s="118"/>
      <c r="B627" s="118"/>
      <c r="C627" s="118"/>
      <c r="D627" s="118"/>
      <c r="E627" s="118"/>
    </row>
    <row r="628" spans="1:5" ht="15.75" customHeight="1" x14ac:dyDescent="0.25">
      <c r="A628" s="118"/>
      <c r="B628" s="118"/>
      <c r="C628" s="118"/>
      <c r="D628" s="118"/>
      <c r="E628" s="118"/>
    </row>
    <row r="629" spans="1:5" ht="15.75" customHeight="1" x14ac:dyDescent="0.25">
      <c r="A629" s="118"/>
      <c r="B629" s="118"/>
      <c r="C629" s="118"/>
      <c r="D629" s="118"/>
      <c r="E629" s="118"/>
    </row>
    <row r="630" spans="1:5" ht="15.75" customHeight="1" x14ac:dyDescent="0.25">
      <c r="A630" s="118"/>
      <c r="B630" s="118"/>
      <c r="C630" s="118"/>
      <c r="D630" s="118"/>
      <c r="E630" s="118"/>
    </row>
    <row r="631" spans="1:5" ht="15.75" customHeight="1" x14ac:dyDescent="0.25">
      <c r="A631" s="118"/>
      <c r="B631" s="118"/>
      <c r="C631" s="118"/>
      <c r="D631" s="118"/>
      <c r="E631" s="118"/>
    </row>
    <row r="632" spans="1:5" ht="15.75" customHeight="1" x14ac:dyDescent="0.25">
      <c r="A632" s="118"/>
      <c r="B632" s="118"/>
      <c r="C632" s="118"/>
      <c r="D632" s="118"/>
      <c r="E632" s="118"/>
    </row>
    <row r="633" spans="1:5" ht="15.75" customHeight="1" x14ac:dyDescent="0.25">
      <c r="A633" s="118"/>
      <c r="B633" s="118"/>
      <c r="C633" s="118"/>
      <c r="D633" s="118"/>
      <c r="E633" s="118"/>
    </row>
    <row r="634" spans="1:5" ht="15.75" customHeight="1" x14ac:dyDescent="0.25">
      <c r="A634" s="118"/>
      <c r="B634" s="118"/>
      <c r="C634" s="118"/>
      <c r="D634" s="118"/>
      <c r="E634" s="118"/>
    </row>
    <row r="635" spans="1:5" ht="15.75" customHeight="1" x14ac:dyDescent="0.25">
      <c r="A635" s="118"/>
      <c r="B635" s="118"/>
      <c r="C635" s="118"/>
      <c r="D635" s="118"/>
      <c r="E635" s="118"/>
    </row>
    <row r="636" spans="1:5" ht="15.75" customHeight="1" x14ac:dyDescent="0.25">
      <c r="A636" s="118"/>
      <c r="B636" s="118"/>
      <c r="C636" s="118"/>
      <c r="D636" s="118"/>
      <c r="E636" s="118"/>
    </row>
    <row r="637" spans="1:5" ht="15.75" customHeight="1" x14ac:dyDescent="0.25">
      <c r="A637" s="118"/>
      <c r="B637" s="118"/>
      <c r="C637" s="118"/>
      <c r="D637" s="118"/>
      <c r="E637" s="118"/>
    </row>
    <row r="638" spans="1:5" ht="15.75" customHeight="1" x14ac:dyDescent="0.25">
      <c r="A638" s="118"/>
      <c r="B638" s="118"/>
      <c r="C638" s="118"/>
      <c r="D638" s="118"/>
      <c r="E638" s="118"/>
    </row>
    <row r="639" spans="1:5" ht="15.75" customHeight="1" x14ac:dyDescent="0.25">
      <c r="A639" s="118"/>
      <c r="B639" s="118"/>
      <c r="C639" s="118"/>
      <c r="D639" s="118"/>
      <c r="E639" s="118"/>
    </row>
    <row r="640" spans="1:5" ht="15.75" customHeight="1" x14ac:dyDescent="0.25">
      <c r="A640" s="118"/>
      <c r="B640" s="118"/>
      <c r="C640" s="118"/>
      <c r="D640" s="118"/>
      <c r="E640" s="118"/>
    </row>
    <row r="641" spans="1:5" ht="15.75" customHeight="1" x14ac:dyDescent="0.25">
      <c r="A641" s="118"/>
      <c r="B641" s="118"/>
      <c r="C641" s="118"/>
      <c r="D641" s="118"/>
      <c r="E641" s="118"/>
    </row>
    <row r="642" spans="1:5" ht="15.75" customHeight="1" x14ac:dyDescent="0.25">
      <c r="A642" s="118"/>
      <c r="B642" s="118"/>
      <c r="C642" s="118"/>
      <c r="D642" s="118"/>
      <c r="E642" s="118"/>
    </row>
    <row r="643" spans="1:5" ht="15.75" customHeight="1" x14ac:dyDescent="0.25">
      <c r="A643" s="118"/>
      <c r="B643" s="118"/>
      <c r="C643" s="118"/>
      <c r="D643" s="118"/>
      <c r="E643" s="118"/>
    </row>
    <row r="644" spans="1:5" ht="15.75" customHeight="1" x14ac:dyDescent="0.25">
      <c r="A644" s="118"/>
      <c r="B644" s="118"/>
      <c r="C644" s="118"/>
      <c r="D644" s="118"/>
      <c r="E644" s="118"/>
    </row>
    <row r="645" spans="1:5" ht="15.75" customHeight="1" x14ac:dyDescent="0.25">
      <c r="A645" s="118"/>
      <c r="B645" s="118"/>
      <c r="C645" s="118"/>
      <c r="D645" s="118"/>
      <c r="E645" s="118"/>
    </row>
    <row r="646" spans="1:5" ht="15.75" customHeight="1" x14ac:dyDescent="0.25">
      <c r="A646" s="118"/>
      <c r="B646" s="118"/>
      <c r="C646" s="118"/>
      <c r="D646" s="118"/>
      <c r="E646" s="118"/>
    </row>
    <row r="647" spans="1:5" ht="15.75" customHeight="1" x14ac:dyDescent="0.25">
      <c r="A647" s="118"/>
      <c r="B647" s="118"/>
      <c r="C647" s="118"/>
      <c r="D647" s="118"/>
      <c r="E647" s="118"/>
    </row>
    <row r="648" spans="1:5" ht="15.75" customHeight="1" x14ac:dyDescent="0.25">
      <c r="A648" s="118"/>
      <c r="B648" s="118"/>
      <c r="C648" s="118"/>
      <c r="D648" s="118"/>
      <c r="E648" s="118"/>
    </row>
    <row r="649" spans="1:5" ht="15.75" customHeight="1" x14ac:dyDescent="0.25">
      <c r="A649" s="118"/>
      <c r="B649" s="118"/>
      <c r="C649" s="118"/>
      <c r="D649" s="118"/>
      <c r="E649" s="118"/>
    </row>
    <row r="650" spans="1:5" ht="15.75" customHeight="1" x14ac:dyDescent="0.25">
      <c r="A650" s="118"/>
      <c r="B650" s="118"/>
      <c r="C650" s="118"/>
      <c r="D650" s="118"/>
      <c r="E650" s="118"/>
    </row>
    <row r="651" spans="1:5" ht="15.75" customHeight="1" x14ac:dyDescent="0.25">
      <c r="A651" s="118"/>
      <c r="B651" s="118"/>
      <c r="C651" s="118"/>
      <c r="D651" s="118"/>
      <c r="E651" s="118"/>
    </row>
    <row r="652" spans="1:5" ht="15.75" customHeight="1" x14ac:dyDescent="0.25">
      <c r="A652" s="118"/>
      <c r="B652" s="118"/>
      <c r="C652" s="118"/>
      <c r="D652" s="118"/>
      <c r="E652" s="118"/>
    </row>
    <row r="653" spans="1:5" ht="15.75" customHeight="1" x14ac:dyDescent="0.25">
      <c r="A653" s="118"/>
      <c r="B653" s="118"/>
      <c r="C653" s="118"/>
      <c r="D653" s="118"/>
      <c r="E653" s="118"/>
    </row>
    <row r="654" spans="1:5" ht="15.75" customHeight="1" x14ac:dyDescent="0.25">
      <c r="A654" s="118"/>
      <c r="B654" s="118"/>
      <c r="C654" s="118"/>
      <c r="D654" s="118"/>
      <c r="E654" s="118"/>
    </row>
    <row r="655" spans="1:5" ht="15.75" customHeight="1" x14ac:dyDescent="0.25">
      <c r="A655" s="118"/>
      <c r="B655" s="118"/>
      <c r="C655" s="118"/>
      <c r="D655" s="118"/>
      <c r="E655" s="118"/>
    </row>
    <row r="656" spans="1:5" ht="15.75" customHeight="1" x14ac:dyDescent="0.25">
      <c r="A656" s="118"/>
      <c r="B656" s="118"/>
      <c r="C656" s="118"/>
      <c r="D656" s="118"/>
      <c r="E656" s="118"/>
    </row>
    <row r="657" spans="1:5" ht="15.75" customHeight="1" x14ac:dyDescent="0.25">
      <c r="A657" s="118"/>
      <c r="B657" s="118"/>
      <c r="C657" s="118"/>
      <c r="D657" s="118"/>
      <c r="E657" s="118"/>
    </row>
    <row r="658" spans="1:5" ht="15.75" customHeight="1" x14ac:dyDescent="0.25">
      <c r="A658" s="118"/>
      <c r="B658" s="118"/>
      <c r="C658" s="118"/>
      <c r="D658" s="118"/>
      <c r="E658" s="118"/>
    </row>
    <row r="659" spans="1:5" ht="15.75" customHeight="1" x14ac:dyDescent="0.25">
      <c r="A659" s="118"/>
      <c r="B659" s="118"/>
      <c r="C659" s="118"/>
      <c r="D659" s="118"/>
      <c r="E659" s="118"/>
    </row>
    <row r="660" spans="1:5" ht="15.75" customHeight="1" x14ac:dyDescent="0.25">
      <c r="A660" s="118"/>
      <c r="B660" s="118"/>
      <c r="C660" s="118"/>
      <c r="D660" s="118"/>
      <c r="E660" s="118"/>
    </row>
    <row r="661" spans="1:5" ht="15.75" customHeight="1" x14ac:dyDescent="0.25">
      <c r="A661" s="118"/>
      <c r="B661" s="118"/>
      <c r="C661" s="118"/>
      <c r="D661" s="118"/>
      <c r="E661" s="118"/>
    </row>
    <row r="662" spans="1:5" ht="15.75" customHeight="1" x14ac:dyDescent="0.25">
      <c r="A662" s="118"/>
      <c r="B662" s="118"/>
      <c r="C662" s="118"/>
      <c r="D662" s="118"/>
      <c r="E662" s="118"/>
    </row>
    <row r="663" spans="1:5" ht="15.75" customHeight="1" x14ac:dyDescent="0.25">
      <c r="A663" s="118"/>
      <c r="B663" s="118"/>
      <c r="C663" s="118"/>
      <c r="D663" s="118"/>
      <c r="E663" s="118"/>
    </row>
    <row r="664" spans="1:5" ht="15.75" customHeight="1" x14ac:dyDescent="0.25">
      <c r="A664" s="118"/>
      <c r="B664" s="118"/>
      <c r="C664" s="118"/>
      <c r="D664" s="118"/>
      <c r="E664" s="118"/>
    </row>
    <row r="665" spans="1:5" ht="15.75" customHeight="1" x14ac:dyDescent="0.25">
      <c r="A665" s="118"/>
      <c r="B665" s="118"/>
      <c r="C665" s="118"/>
      <c r="D665" s="118"/>
      <c r="E665" s="118"/>
    </row>
    <row r="666" spans="1:5" ht="15.75" customHeight="1" x14ac:dyDescent="0.25">
      <c r="A666" s="118"/>
      <c r="B666" s="118"/>
      <c r="C666" s="118"/>
      <c r="D666" s="118"/>
      <c r="E666" s="118"/>
    </row>
    <row r="667" spans="1:5" ht="15.75" customHeight="1" x14ac:dyDescent="0.25">
      <c r="A667" s="118"/>
      <c r="B667" s="118"/>
      <c r="C667" s="118"/>
      <c r="D667" s="118"/>
      <c r="E667" s="118"/>
    </row>
    <row r="668" spans="1:5" ht="15.75" customHeight="1" x14ac:dyDescent="0.25">
      <c r="A668" s="118"/>
      <c r="B668" s="118"/>
      <c r="C668" s="118"/>
      <c r="D668" s="118"/>
      <c r="E668" s="118"/>
    </row>
    <row r="669" spans="1:5" ht="15.75" customHeight="1" x14ac:dyDescent="0.25">
      <c r="A669" s="118"/>
      <c r="B669" s="118"/>
      <c r="C669" s="118"/>
      <c r="D669" s="118"/>
      <c r="E669" s="118"/>
    </row>
    <row r="670" spans="1:5" ht="15.75" customHeight="1" x14ac:dyDescent="0.25">
      <c r="A670" s="118"/>
      <c r="B670" s="118"/>
      <c r="C670" s="118"/>
      <c r="D670" s="118"/>
      <c r="E670" s="118"/>
    </row>
    <row r="671" spans="1:5" ht="15.75" customHeight="1" x14ac:dyDescent="0.25">
      <c r="A671" s="118"/>
      <c r="B671" s="118"/>
      <c r="C671" s="118"/>
      <c r="D671" s="118"/>
      <c r="E671" s="118"/>
    </row>
    <row r="672" spans="1:5" ht="15.75" customHeight="1" x14ac:dyDescent="0.25">
      <c r="A672" s="118"/>
      <c r="B672" s="118"/>
      <c r="C672" s="118"/>
      <c r="D672" s="118"/>
      <c r="E672" s="118"/>
    </row>
    <row r="673" spans="1:5" ht="15.75" customHeight="1" x14ac:dyDescent="0.25">
      <c r="A673" s="118"/>
      <c r="B673" s="118"/>
      <c r="C673" s="118"/>
      <c r="D673" s="118"/>
      <c r="E673" s="118"/>
    </row>
    <row r="674" spans="1:5" ht="15.75" customHeight="1" x14ac:dyDescent="0.25">
      <c r="A674" s="118"/>
      <c r="B674" s="118"/>
      <c r="C674" s="118"/>
      <c r="D674" s="118"/>
      <c r="E674" s="118"/>
    </row>
    <row r="675" spans="1:5" ht="15.75" customHeight="1" x14ac:dyDescent="0.25">
      <c r="A675" s="118"/>
      <c r="B675" s="118"/>
      <c r="C675" s="118"/>
      <c r="D675" s="118"/>
      <c r="E675" s="118"/>
    </row>
    <row r="676" spans="1:5" ht="15.75" customHeight="1" x14ac:dyDescent="0.25">
      <c r="A676" s="118"/>
      <c r="B676" s="118"/>
      <c r="C676" s="118"/>
      <c r="D676" s="118"/>
      <c r="E676" s="118"/>
    </row>
    <row r="677" spans="1:5" ht="15.75" customHeight="1" x14ac:dyDescent="0.25">
      <c r="A677" s="118"/>
      <c r="B677" s="118"/>
      <c r="C677" s="118"/>
      <c r="D677" s="118"/>
      <c r="E677" s="118"/>
    </row>
    <row r="678" spans="1:5" ht="15.75" customHeight="1" x14ac:dyDescent="0.25">
      <c r="A678" s="118"/>
      <c r="B678" s="118"/>
      <c r="C678" s="118"/>
      <c r="D678" s="118"/>
      <c r="E678" s="118"/>
    </row>
    <row r="679" spans="1:5" ht="15.75" customHeight="1" x14ac:dyDescent="0.25">
      <c r="A679" s="118"/>
      <c r="B679" s="118"/>
      <c r="C679" s="118"/>
      <c r="D679" s="118"/>
      <c r="E679" s="118"/>
    </row>
    <row r="680" spans="1:5" ht="15.75" customHeight="1" x14ac:dyDescent="0.25">
      <c r="A680" s="118"/>
      <c r="B680" s="118"/>
      <c r="C680" s="118"/>
      <c r="D680" s="118"/>
      <c r="E680" s="118"/>
    </row>
    <row r="681" spans="1:5" ht="15.75" customHeight="1" x14ac:dyDescent="0.25">
      <c r="A681" s="118"/>
      <c r="B681" s="118"/>
      <c r="C681" s="118"/>
      <c r="D681" s="118"/>
      <c r="E681" s="118"/>
    </row>
    <row r="682" spans="1:5" ht="15.75" customHeight="1" x14ac:dyDescent="0.25">
      <c r="A682" s="118"/>
      <c r="B682" s="118"/>
      <c r="C682" s="118"/>
      <c r="D682" s="118"/>
      <c r="E682" s="118"/>
    </row>
    <row r="683" spans="1:5" ht="15.75" customHeight="1" x14ac:dyDescent="0.25">
      <c r="A683" s="118"/>
      <c r="B683" s="118"/>
      <c r="C683" s="118"/>
      <c r="D683" s="118"/>
      <c r="E683" s="118"/>
    </row>
    <row r="684" spans="1:5" ht="15.75" customHeight="1" x14ac:dyDescent="0.25">
      <c r="A684" s="118"/>
      <c r="B684" s="118"/>
      <c r="C684" s="118"/>
      <c r="D684" s="118"/>
      <c r="E684" s="118"/>
    </row>
    <row r="685" spans="1:5" ht="15.75" customHeight="1" x14ac:dyDescent="0.25">
      <c r="A685" s="118"/>
      <c r="B685" s="118"/>
      <c r="C685" s="118"/>
      <c r="D685" s="118"/>
      <c r="E685" s="118"/>
    </row>
    <row r="686" spans="1:5" ht="15.75" customHeight="1" x14ac:dyDescent="0.25">
      <c r="A686" s="118"/>
      <c r="B686" s="118"/>
      <c r="C686" s="118"/>
      <c r="D686" s="118"/>
      <c r="E686" s="118"/>
    </row>
    <row r="687" spans="1:5" ht="15.75" customHeight="1" x14ac:dyDescent="0.25">
      <c r="A687" s="118"/>
      <c r="B687" s="118"/>
      <c r="C687" s="118"/>
      <c r="D687" s="118"/>
      <c r="E687" s="118"/>
    </row>
    <row r="688" spans="1:5" ht="15.75" customHeight="1" x14ac:dyDescent="0.25">
      <c r="A688" s="118"/>
      <c r="B688" s="118"/>
      <c r="C688" s="118"/>
      <c r="D688" s="118"/>
      <c r="E688" s="118"/>
    </row>
    <row r="689" spans="1:5" ht="15.75" customHeight="1" x14ac:dyDescent="0.25">
      <c r="A689" s="118"/>
      <c r="B689" s="118"/>
      <c r="C689" s="118"/>
      <c r="D689" s="118"/>
      <c r="E689" s="118"/>
    </row>
    <row r="690" spans="1:5" ht="15.75" customHeight="1" x14ac:dyDescent="0.25">
      <c r="A690" s="118"/>
      <c r="B690" s="118"/>
      <c r="C690" s="118"/>
      <c r="D690" s="118"/>
      <c r="E690" s="118"/>
    </row>
    <row r="691" spans="1:5" ht="15.75" customHeight="1" x14ac:dyDescent="0.25">
      <c r="A691" s="118"/>
      <c r="B691" s="118"/>
      <c r="C691" s="118"/>
      <c r="D691" s="118"/>
      <c r="E691" s="118"/>
    </row>
    <row r="692" spans="1:5" ht="15.75" customHeight="1" x14ac:dyDescent="0.25">
      <c r="A692" s="118"/>
      <c r="B692" s="118"/>
      <c r="C692" s="118"/>
      <c r="D692" s="118"/>
      <c r="E692" s="118"/>
    </row>
    <row r="693" spans="1:5" ht="15.75" customHeight="1" x14ac:dyDescent="0.25">
      <c r="A693" s="118"/>
      <c r="B693" s="118"/>
      <c r="C693" s="118"/>
      <c r="D693" s="118"/>
      <c r="E693" s="118"/>
    </row>
    <row r="694" spans="1:5" ht="15.75" customHeight="1" x14ac:dyDescent="0.25">
      <c r="A694" s="118"/>
      <c r="B694" s="118"/>
      <c r="C694" s="118"/>
      <c r="D694" s="118"/>
      <c r="E694" s="118"/>
    </row>
    <row r="695" spans="1:5" ht="15.75" customHeight="1" x14ac:dyDescent="0.25">
      <c r="A695" s="118"/>
      <c r="B695" s="118"/>
      <c r="C695" s="118"/>
      <c r="D695" s="118"/>
      <c r="E695" s="118"/>
    </row>
    <row r="696" spans="1:5" ht="15.75" customHeight="1" x14ac:dyDescent="0.25">
      <c r="A696" s="118"/>
      <c r="B696" s="118"/>
      <c r="C696" s="118"/>
      <c r="D696" s="118"/>
      <c r="E696" s="118"/>
    </row>
    <row r="697" spans="1:5" ht="15.75" customHeight="1" x14ac:dyDescent="0.25">
      <c r="A697" s="118"/>
      <c r="B697" s="118"/>
      <c r="C697" s="118"/>
      <c r="D697" s="118"/>
      <c r="E697" s="118"/>
    </row>
    <row r="698" spans="1:5" ht="15.75" customHeight="1" x14ac:dyDescent="0.25">
      <c r="A698" s="118"/>
      <c r="B698" s="118"/>
      <c r="C698" s="118"/>
      <c r="D698" s="118"/>
      <c r="E698" s="118"/>
    </row>
    <row r="699" spans="1:5" ht="15.75" customHeight="1" x14ac:dyDescent="0.25">
      <c r="A699" s="118"/>
      <c r="B699" s="118"/>
      <c r="C699" s="118"/>
      <c r="D699" s="118"/>
      <c r="E699" s="118"/>
    </row>
    <row r="700" spans="1:5" ht="15.75" customHeight="1" x14ac:dyDescent="0.25">
      <c r="A700" s="118"/>
      <c r="B700" s="118"/>
      <c r="C700" s="118"/>
      <c r="D700" s="118"/>
      <c r="E700" s="118"/>
    </row>
    <row r="701" spans="1:5" ht="15.75" customHeight="1" x14ac:dyDescent="0.25">
      <c r="A701" s="118"/>
      <c r="B701" s="118"/>
      <c r="C701" s="118"/>
      <c r="D701" s="118"/>
      <c r="E701" s="118"/>
    </row>
    <row r="702" spans="1:5" ht="15.75" customHeight="1" x14ac:dyDescent="0.25">
      <c r="A702" s="118"/>
      <c r="B702" s="118"/>
      <c r="C702" s="118"/>
      <c r="D702" s="118"/>
      <c r="E702" s="118"/>
    </row>
    <row r="703" spans="1:5" ht="15.75" customHeight="1" x14ac:dyDescent="0.25">
      <c r="A703" s="118"/>
      <c r="B703" s="118"/>
      <c r="C703" s="118"/>
      <c r="D703" s="118"/>
      <c r="E703" s="118"/>
    </row>
    <row r="704" spans="1:5" ht="15.75" customHeight="1" x14ac:dyDescent="0.25">
      <c r="A704" s="118"/>
      <c r="B704" s="118"/>
      <c r="C704" s="118"/>
      <c r="D704" s="118"/>
      <c r="E704" s="118"/>
    </row>
    <row r="705" spans="1:5" ht="15.75" customHeight="1" x14ac:dyDescent="0.25">
      <c r="A705" s="118"/>
      <c r="B705" s="118"/>
      <c r="C705" s="118"/>
      <c r="D705" s="118"/>
      <c r="E705" s="118"/>
    </row>
    <row r="706" spans="1:5" ht="15.75" customHeight="1" x14ac:dyDescent="0.25">
      <c r="A706" s="118"/>
      <c r="B706" s="118"/>
      <c r="C706" s="118"/>
      <c r="D706" s="118"/>
      <c r="E706" s="118"/>
    </row>
    <row r="707" spans="1:5" ht="15.75" customHeight="1" x14ac:dyDescent="0.25">
      <c r="A707" s="118"/>
      <c r="B707" s="118"/>
      <c r="C707" s="118"/>
      <c r="D707" s="118"/>
      <c r="E707" s="118"/>
    </row>
    <row r="708" spans="1:5" ht="15.75" customHeight="1" x14ac:dyDescent="0.25">
      <c r="A708" s="118"/>
      <c r="B708" s="118"/>
      <c r="C708" s="118"/>
      <c r="D708" s="118"/>
      <c r="E708" s="118"/>
    </row>
    <row r="709" spans="1:5" ht="15.75" customHeight="1" x14ac:dyDescent="0.25">
      <c r="A709" s="118"/>
      <c r="B709" s="118"/>
      <c r="C709" s="118"/>
      <c r="D709" s="118"/>
      <c r="E709" s="118"/>
    </row>
    <row r="710" spans="1:5" ht="15.75" customHeight="1" x14ac:dyDescent="0.25">
      <c r="A710" s="118"/>
      <c r="B710" s="118"/>
      <c r="C710" s="118"/>
      <c r="D710" s="118"/>
      <c r="E710" s="118"/>
    </row>
    <row r="711" spans="1:5" ht="15.75" customHeight="1" x14ac:dyDescent="0.25">
      <c r="A711" s="118"/>
      <c r="B711" s="118"/>
      <c r="C711" s="118"/>
      <c r="D711" s="118"/>
      <c r="E711" s="118"/>
    </row>
    <row r="712" spans="1:5" ht="15.75" customHeight="1" x14ac:dyDescent="0.25">
      <c r="A712" s="118"/>
      <c r="B712" s="118"/>
      <c r="C712" s="118"/>
      <c r="D712" s="118"/>
      <c r="E712" s="118"/>
    </row>
    <row r="713" spans="1:5" ht="15.75" customHeight="1" x14ac:dyDescent="0.25">
      <c r="A713" s="118"/>
      <c r="B713" s="118"/>
      <c r="C713" s="118"/>
      <c r="D713" s="118"/>
      <c r="E713" s="118"/>
    </row>
    <row r="714" spans="1:5" ht="15.75" customHeight="1" x14ac:dyDescent="0.25">
      <c r="A714" s="118"/>
      <c r="B714" s="118"/>
      <c r="C714" s="118"/>
      <c r="D714" s="118"/>
      <c r="E714" s="118"/>
    </row>
    <row r="715" spans="1:5" ht="15.75" customHeight="1" x14ac:dyDescent="0.25">
      <c r="A715" s="118"/>
      <c r="B715" s="118"/>
      <c r="C715" s="118"/>
      <c r="D715" s="118"/>
      <c r="E715" s="118"/>
    </row>
    <row r="716" spans="1:5" ht="15.75" customHeight="1" x14ac:dyDescent="0.25">
      <c r="A716" s="118"/>
      <c r="B716" s="118"/>
      <c r="C716" s="118"/>
      <c r="D716" s="118"/>
      <c r="E716" s="118"/>
    </row>
    <row r="717" spans="1:5" ht="15.75" customHeight="1" x14ac:dyDescent="0.25">
      <c r="A717" s="118"/>
      <c r="B717" s="118"/>
      <c r="C717" s="118"/>
      <c r="D717" s="118"/>
      <c r="E717" s="118"/>
    </row>
    <row r="718" spans="1:5" ht="15.75" customHeight="1" x14ac:dyDescent="0.25">
      <c r="A718" s="118"/>
      <c r="B718" s="118"/>
      <c r="C718" s="118"/>
      <c r="D718" s="118"/>
      <c r="E718" s="118"/>
    </row>
    <row r="719" spans="1:5" ht="15.75" customHeight="1" x14ac:dyDescent="0.25">
      <c r="A719" s="118"/>
      <c r="B719" s="118"/>
      <c r="C719" s="118"/>
      <c r="D719" s="118"/>
      <c r="E719" s="118"/>
    </row>
    <row r="720" spans="1:5" ht="15.75" customHeight="1" x14ac:dyDescent="0.25">
      <c r="A720" s="118"/>
      <c r="B720" s="118"/>
      <c r="C720" s="118"/>
      <c r="D720" s="118"/>
      <c r="E720" s="118"/>
    </row>
    <row r="721" spans="1:5" ht="15.75" customHeight="1" x14ac:dyDescent="0.25">
      <c r="A721" s="118"/>
      <c r="B721" s="118"/>
      <c r="C721" s="118"/>
      <c r="D721" s="118"/>
      <c r="E721" s="118"/>
    </row>
    <row r="722" spans="1:5" ht="15.75" customHeight="1" x14ac:dyDescent="0.25">
      <c r="A722" s="118"/>
      <c r="B722" s="118"/>
      <c r="C722" s="118"/>
      <c r="D722" s="118"/>
      <c r="E722" s="118"/>
    </row>
    <row r="723" spans="1:5" ht="15.75" customHeight="1" x14ac:dyDescent="0.25">
      <c r="A723" s="118"/>
      <c r="B723" s="118"/>
      <c r="C723" s="118"/>
      <c r="D723" s="118"/>
      <c r="E723" s="118"/>
    </row>
    <row r="724" spans="1:5" ht="15.75" customHeight="1" x14ac:dyDescent="0.25">
      <c r="A724" s="118"/>
      <c r="B724" s="118"/>
      <c r="C724" s="118"/>
      <c r="D724" s="118"/>
      <c r="E724" s="118"/>
    </row>
    <row r="725" spans="1:5" ht="15.75" customHeight="1" x14ac:dyDescent="0.25">
      <c r="A725" s="118"/>
      <c r="B725" s="118"/>
      <c r="C725" s="118"/>
      <c r="D725" s="118"/>
      <c r="E725" s="118"/>
    </row>
    <row r="726" spans="1:5" ht="15.75" customHeight="1" x14ac:dyDescent="0.25">
      <c r="A726" s="118"/>
      <c r="B726" s="118"/>
      <c r="C726" s="118"/>
      <c r="D726" s="118"/>
      <c r="E726" s="118"/>
    </row>
    <row r="727" spans="1:5" ht="15.75" customHeight="1" x14ac:dyDescent="0.25">
      <c r="A727" s="118"/>
      <c r="B727" s="118"/>
      <c r="C727" s="118"/>
      <c r="D727" s="118"/>
      <c r="E727" s="118"/>
    </row>
    <row r="728" spans="1:5" ht="15.75" customHeight="1" x14ac:dyDescent="0.25">
      <c r="A728" s="118"/>
      <c r="B728" s="118"/>
      <c r="C728" s="118"/>
      <c r="D728" s="118"/>
      <c r="E728" s="118"/>
    </row>
    <row r="729" spans="1:5" ht="15.75" customHeight="1" x14ac:dyDescent="0.25">
      <c r="A729" s="118"/>
      <c r="B729" s="118"/>
      <c r="C729" s="118"/>
      <c r="D729" s="118"/>
      <c r="E729" s="118"/>
    </row>
    <row r="730" spans="1:5" ht="15.75" customHeight="1" x14ac:dyDescent="0.25">
      <c r="A730" s="118"/>
      <c r="B730" s="118"/>
      <c r="C730" s="118"/>
      <c r="D730" s="118"/>
      <c r="E730" s="118"/>
    </row>
    <row r="731" spans="1:5" ht="15.75" customHeight="1" x14ac:dyDescent="0.25">
      <c r="A731" s="118"/>
      <c r="B731" s="118"/>
      <c r="C731" s="118"/>
      <c r="D731" s="118"/>
      <c r="E731" s="118"/>
    </row>
    <row r="732" spans="1:5" ht="15.75" customHeight="1" x14ac:dyDescent="0.25">
      <c r="A732" s="118"/>
      <c r="B732" s="118"/>
      <c r="C732" s="118"/>
      <c r="D732" s="118"/>
      <c r="E732" s="118"/>
    </row>
    <row r="733" spans="1:5" ht="15.75" customHeight="1" x14ac:dyDescent="0.25">
      <c r="A733" s="118"/>
      <c r="B733" s="118"/>
      <c r="C733" s="118"/>
      <c r="D733" s="118"/>
      <c r="E733" s="118"/>
    </row>
    <row r="734" spans="1:5" ht="15.75" customHeight="1" x14ac:dyDescent="0.25">
      <c r="A734" s="118"/>
      <c r="B734" s="118"/>
      <c r="C734" s="118"/>
      <c r="D734" s="118"/>
      <c r="E734" s="118"/>
    </row>
    <row r="735" spans="1:5" ht="15.75" customHeight="1" x14ac:dyDescent="0.25">
      <c r="A735" s="118"/>
      <c r="B735" s="118"/>
      <c r="C735" s="118"/>
      <c r="D735" s="118"/>
      <c r="E735" s="118"/>
    </row>
    <row r="736" spans="1:5" ht="15.75" customHeight="1" x14ac:dyDescent="0.25">
      <c r="A736" s="118"/>
      <c r="B736" s="118"/>
      <c r="C736" s="118"/>
      <c r="D736" s="118"/>
      <c r="E736" s="118"/>
    </row>
    <row r="737" spans="1:5" ht="15.75" customHeight="1" x14ac:dyDescent="0.25">
      <c r="A737" s="118"/>
      <c r="B737" s="118"/>
      <c r="C737" s="118"/>
      <c r="D737" s="118"/>
      <c r="E737" s="118"/>
    </row>
    <row r="738" spans="1:5" ht="15.75" customHeight="1" x14ac:dyDescent="0.25">
      <c r="A738" s="118"/>
      <c r="B738" s="118"/>
      <c r="C738" s="118"/>
      <c r="D738" s="118"/>
      <c r="E738" s="118"/>
    </row>
    <row r="739" spans="1:5" ht="15.75" customHeight="1" x14ac:dyDescent="0.25">
      <c r="A739" s="118"/>
      <c r="B739" s="118"/>
      <c r="C739" s="118"/>
      <c r="D739" s="118"/>
      <c r="E739" s="118"/>
    </row>
    <row r="740" spans="1:5" ht="15.75" customHeight="1" x14ac:dyDescent="0.25">
      <c r="A740" s="118"/>
      <c r="B740" s="118"/>
      <c r="C740" s="118"/>
      <c r="D740" s="118"/>
      <c r="E740" s="118"/>
    </row>
    <row r="741" spans="1:5" ht="15.75" customHeight="1" x14ac:dyDescent="0.25">
      <c r="A741" s="118"/>
      <c r="B741" s="118"/>
      <c r="C741" s="118"/>
      <c r="D741" s="118"/>
      <c r="E741" s="118"/>
    </row>
    <row r="742" spans="1:5" ht="15.75" customHeight="1" x14ac:dyDescent="0.25">
      <c r="A742" s="118"/>
      <c r="B742" s="118"/>
      <c r="C742" s="118"/>
      <c r="D742" s="118"/>
      <c r="E742" s="118"/>
    </row>
    <row r="743" spans="1:5" ht="15.75" customHeight="1" x14ac:dyDescent="0.25">
      <c r="A743" s="118"/>
      <c r="B743" s="118"/>
      <c r="C743" s="118"/>
      <c r="D743" s="118"/>
      <c r="E743" s="118"/>
    </row>
    <row r="744" spans="1:5" ht="15.75" customHeight="1" x14ac:dyDescent="0.25">
      <c r="A744" s="118"/>
      <c r="B744" s="118"/>
      <c r="C744" s="118"/>
      <c r="D744" s="118"/>
      <c r="E744" s="118"/>
    </row>
    <row r="745" spans="1:5" ht="15.75" customHeight="1" x14ac:dyDescent="0.25">
      <c r="A745" s="118"/>
      <c r="B745" s="118"/>
      <c r="C745" s="118"/>
      <c r="D745" s="118"/>
      <c r="E745" s="118"/>
    </row>
    <row r="746" spans="1:5" ht="15.75" customHeight="1" x14ac:dyDescent="0.25">
      <c r="A746" s="118"/>
      <c r="B746" s="118"/>
      <c r="C746" s="118"/>
      <c r="D746" s="118"/>
      <c r="E746" s="118"/>
    </row>
    <row r="747" spans="1:5" ht="15.75" customHeight="1" x14ac:dyDescent="0.25">
      <c r="A747" s="118"/>
      <c r="B747" s="118"/>
      <c r="C747" s="118"/>
      <c r="D747" s="118"/>
      <c r="E747" s="118"/>
    </row>
    <row r="748" spans="1:5" ht="15.75" customHeight="1" x14ac:dyDescent="0.25">
      <c r="A748" s="118"/>
      <c r="B748" s="118"/>
      <c r="C748" s="118"/>
      <c r="D748" s="118"/>
      <c r="E748" s="118"/>
    </row>
    <row r="749" spans="1:5" ht="15.75" customHeight="1" x14ac:dyDescent="0.25">
      <c r="A749" s="118"/>
      <c r="B749" s="118"/>
      <c r="C749" s="118"/>
      <c r="D749" s="118"/>
      <c r="E749" s="118"/>
    </row>
    <row r="750" spans="1:5" ht="15.75" customHeight="1" x14ac:dyDescent="0.25">
      <c r="A750" s="118"/>
      <c r="B750" s="118"/>
      <c r="C750" s="118"/>
      <c r="D750" s="118"/>
      <c r="E750" s="118"/>
    </row>
    <row r="751" spans="1:5" ht="15.75" customHeight="1" x14ac:dyDescent="0.25">
      <c r="A751" s="118"/>
      <c r="B751" s="118"/>
      <c r="C751" s="118"/>
      <c r="D751" s="118"/>
      <c r="E751" s="118"/>
    </row>
    <row r="752" spans="1:5" ht="15.75" customHeight="1" x14ac:dyDescent="0.25">
      <c r="A752" s="118"/>
      <c r="B752" s="118"/>
      <c r="C752" s="118"/>
      <c r="D752" s="118"/>
      <c r="E752" s="118"/>
    </row>
    <row r="753" spans="1:5" ht="15.75" customHeight="1" x14ac:dyDescent="0.25">
      <c r="A753" s="118"/>
      <c r="B753" s="118"/>
      <c r="C753" s="118"/>
      <c r="D753" s="118"/>
      <c r="E753" s="118"/>
    </row>
    <row r="754" spans="1:5" ht="15.75" customHeight="1" x14ac:dyDescent="0.25">
      <c r="A754" s="118"/>
      <c r="B754" s="118"/>
      <c r="C754" s="118"/>
      <c r="D754" s="118"/>
      <c r="E754" s="118"/>
    </row>
    <row r="755" spans="1:5" ht="15.75" customHeight="1" x14ac:dyDescent="0.25">
      <c r="A755" s="118"/>
      <c r="B755" s="118"/>
      <c r="C755" s="118"/>
      <c r="D755" s="118"/>
      <c r="E755" s="118"/>
    </row>
    <row r="756" spans="1:5" ht="15.75" customHeight="1" x14ac:dyDescent="0.25">
      <c r="A756" s="118"/>
      <c r="B756" s="118"/>
      <c r="C756" s="118"/>
      <c r="D756" s="118"/>
      <c r="E756" s="118"/>
    </row>
    <row r="757" spans="1:5" ht="15.75" customHeight="1" x14ac:dyDescent="0.25">
      <c r="A757" s="118"/>
      <c r="B757" s="118"/>
      <c r="C757" s="118"/>
      <c r="D757" s="118"/>
      <c r="E757" s="118"/>
    </row>
    <row r="758" spans="1:5" ht="15.75" customHeight="1" x14ac:dyDescent="0.25">
      <c r="A758" s="118"/>
      <c r="B758" s="118"/>
      <c r="C758" s="118"/>
      <c r="D758" s="118"/>
      <c r="E758" s="118"/>
    </row>
    <row r="759" spans="1:5" ht="15.75" customHeight="1" x14ac:dyDescent="0.25">
      <c r="A759" s="118"/>
      <c r="B759" s="118"/>
      <c r="C759" s="118"/>
      <c r="D759" s="118"/>
      <c r="E759" s="118"/>
    </row>
    <row r="760" spans="1:5" ht="15.75" customHeight="1" x14ac:dyDescent="0.25">
      <c r="A760" s="118"/>
      <c r="B760" s="118"/>
      <c r="C760" s="118"/>
      <c r="D760" s="118"/>
      <c r="E760" s="118"/>
    </row>
    <row r="761" spans="1:5" ht="15.75" customHeight="1" x14ac:dyDescent="0.25">
      <c r="A761" s="118"/>
      <c r="B761" s="118"/>
      <c r="C761" s="118"/>
      <c r="D761" s="118"/>
      <c r="E761" s="118"/>
    </row>
    <row r="762" spans="1:5" ht="15.75" customHeight="1" x14ac:dyDescent="0.25">
      <c r="A762" s="118"/>
      <c r="B762" s="118"/>
      <c r="C762" s="118"/>
      <c r="D762" s="118"/>
      <c r="E762" s="118"/>
    </row>
    <row r="763" spans="1:5" ht="15.75" customHeight="1" x14ac:dyDescent="0.25">
      <c r="A763" s="118"/>
      <c r="B763" s="118"/>
      <c r="C763" s="118"/>
      <c r="D763" s="118"/>
      <c r="E763" s="118"/>
    </row>
    <row r="764" spans="1:5" ht="15.75" customHeight="1" x14ac:dyDescent="0.25">
      <c r="A764" s="118"/>
      <c r="B764" s="118"/>
      <c r="C764" s="118"/>
      <c r="D764" s="118"/>
      <c r="E764" s="118"/>
    </row>
    <row r="765" spans="1:5" ht="15.75" customHeight="1" x14ac:dyDescent="0.25">
      <c r="A765" s="118"/>
      <c r="B765" s="118"/>
      <c r="C765" s="118"/>
      <c r="D765" s="118"/>
      <c r="E765" s="118"/>
    </row>
    <row r="766" spans="1:5" ht="15.75" customHeight="1" x14ac:dyDescent="0.25">
      <c r="A766" s="118"/>
      <c r="B766" s="118"/>
      <c r="C766" s="118"/>
      <c r="D766" s="118"/>
      <c r="E766" s="118"/>
    </row>
    <row r="767" spans="1:5" ht="15.75" customHeight="1" x14ac:dyDescent="0.25">
      <c r="A767" s="118"/>
      <c r="B767" s="118"/>
      <c r="C767" s="118"/>
      <c r="D767" s="118"/>
      <c r="E767" s="118"/>
    </row>
    <row r="768" spans="1:5" ht="15.75" customHeight="1" x14ac:dyDescent="0.25">
      <c r="A768" s="118"/>
      <c r="B768" s="118"/>
      <c r="C768" s="118"/>
      <c r="D768" s="118"/>
      <c r="E768" s="118"/>
    </row>
    <row r="769" spans="1:5" ht="15.75" customHeight="1" x14ac:dyDescent="0.25">
      <c r="A769" s="118"/>
      <c r="B769" s="118"/>
      <c r="C769" s="118"/>
      <c r="D769" s="118"/>
      <c r="E769" s="118"/>
    </row>
    <row r="770" spans="1:5" ht="15.75" customHeight="1" x14ac:dyDescent="0.25">
      <c r="A770" s="118"/>
      <c r="B770" s="118"/>
      <c r="C770" s="118"/>
      <c r="D770" s="118"/>
      <c r="E770" s="118"/>
    </row>
    <row r="771" spans="1:5" ht="15.75" customHeight="1" x14ac:dyDescent="0.25">
      <c r="A771" s="118"/>
      <c r="B771" s="118"/>
      <c r="C771" s="118"/>
      <c r="D771" s="118"/>
      <c r="E771" s="118"/>
    </row>
    <row r="772" spans="1:5" ht="15.75" customHeight="1" x14ac:dyDescent="0.25">
      <c r="A772" s="118"/>
      <c r="B772" s="118"/>
      <c r="C772" s="118"/>
      <c r="D772" s="118"/>
      <c r="E772" s="118"/>
    </row>
    <row r="773" spans="1:5" ht="15.75" customHeight="1" x14ac:dyDescent="0.25">
      <c r="A773" s="118"/>
      <c r="B773" s="118"/>
      <c r="C773" s="118"/>
      <c r="D773" s="118"/>
      <c r="E773" s="118"/>
    </row>
    <row r="774" spans="1:5" ht="15.75" customHeight="1" x14ac:dyDescent="0.25">
      <c r="A774" s="118"/>
      <c r="B774" s="118"/>
      <c r="C774" s="118"/>
      <c r="D774" s="118"/>
      <c r="E774" s="118"/>
    </row>
    <row r="775" spans="1:5" ht="15.75" customHeight="1" x14ac:dyDescent="0.25">
      <c r="A775" s="118"/>
      <c r="B775" s="118"/>
      <c r="C775" s="118"/>
      <c r="D775" s="118"/>
      <c r="E775" s="118"/>
    </row>
    <row r="776" spans="1:5" ht="15.75" customHeight="1" x14ac:dyDescent="0.25">
      <c r="A776" s="118"/>
      <c r="B776" s="118"/>
      <c r="C776" s="118"/>
      <c r="D776" s="118"/>
      <c r="E776" s="118"/>
    </row>
    <row r="777" spans="1:5" ht="15.75" customHeight="1" x14ac:dyDescent="0.25">
      <c r="A777" s="118"/>
      <c r="B777" s="118"/>
      <c r="C777" s="118"/>
      <c r="D777" s="118"/>
      <c r="E777" s="118"/>
    </row>
    <row r="778" spans="1:5" ht="15.75" customHeight="1" x14ac:dyDescent="0.25">
      <c r="A778" s="118"/>
      <c r="B778" s="118"/>
      <c r="C778" s="118"/>
      <c r="D778" s="118"/>
      <c r="E778" s="118"/>
    </row>
    <row r="779" spans="1:5" ht="15.75" customHeight="1" x14ac:dyDescent="0.25">
      <c r="A779" s="118"/>
      <c r="B779" s="118"/>
      <c r="C779" s="118"/>
      <c r="D779" s="118"/>
      <c r="E779" s="118"/>
    </row>
    <row r="780" spans="1:5" ht="15.75" customHeight="1" x14ac:dyDescent="0.25">
      <c r="A780" s="118"/>
      <c r="B780" s="118"/>
      <c r="C780" s="118"/>
      <c r="D780" s="118"/>
      <c r="E780" s="118"/>
    </row>
    <row r="781" spans="1:5" ht="15.75" customHeight="1" x14ac:dyDescent="0.25">
      <c r="A781" s="118"/>
      <c r="B781" s="118"/>
      <c r="C781" s="118"/>
      <c r="D781" s="118"/>
      <c r="E781" s="118"/>
    </row>
    <row r="782" spans="1:5" ht="15.75" customHeight="1" x14ac:dyDescent="0.25">
      <c r="A782" s="118"/>
      <c r="B782" s="118"/>
      <c r="C782" s="118"/>
      <c r="D782" s="118"/>
      <c r="E782" s="118"/>
    </row>
    <row r="783" spans="1:5" ht="15.75" customHeight="1" x14ac:dyDescent="0.25">
      <c r="A783" s="118"/>
      <c r="B783" s="118"/>
      <c r="C783" s="118"/>
      <c r="D783" s="118"/>
      <c r="E783" s="118"/>
    </row>
    <row r="784" spans="1:5" ht="15.75" customHeight="1" x14ac:dyDescent="0.25">
      <c r="A784" s="118"/>
      <c r="B784" s="118"/>
      <c r="C784" s="118"/>
      <c r="D784" s="118"/>
      <c r="E784" s="118"/>
    </row>
    <row r="785" spans="1:5" ht="15.75" customHeight="1" x14ac:dyDescent="0.25">
      <c r="A785" s="118"/>
      <c r="B785" s="118"/>
      <c r="C785" s="118"/>
      <c r="D785" s="118"/>
      <c r="E785" s="118"/>
    </row>
    <row r="786" spans="1:5" ht="15.75" customHeight="1" x14ac:dyDescent="0.25">
      <c r="A786" s="118"/>
      <c r="B786" s="118"/>
      <c r="C786" s="118"/>
      <c r="D786" s="118"/>
      <c r="E786" s="118"/>
    </row>
    <row r="787" spans="1:5" ht="15.75" customHeight="1" x14ac:dyDescent="0.25">
      <c r="A787" s="118"/>
      <c r="B787" s="118"/>
      <c r="C787" s="118"/>
      <c r="D787" s="118"/>
      <c r="E787" s="118"/>
    </row>
    <row r="788" spans="1:5" ht="15.75" customHeight="1" x14ac:dyDescent="0.25">
      <c r="A788" s="118"/>
      <c r="B788" s="118"/>
      <c r="C788" s="118"/>
      <c r="D788" s="118"/>
      <c r="E788" s="118"/>
    </row>
    <row r="789" spans="1:5" ht="15.75" customHeight="1" x14ac:dyDescent="0.25">
      <c r="A789" s="118"/>
      <c r="B789" s="118"/>
      <c r="C789" s="118"/>
      <c r="D789" s="118"/>
      <c r="E789" s="118"/>
    </row>
    <row r="790" spans="1:5" ht="15.75" customHeight="1" x14ac:dyDescent="0.25">
      <c r="A790" s="118"/>
      <c r="B790" s="118"/>
      <c r="C790" s="118"/>
      <c r="D790" s="118"/>
      <c r="E790" s="118"/>
    </row>
    <row r="791" spans="1:5" ht="15.75" customHeight="1" x14ac:dyDescent="0.25">
      <c r="A791" s="118"/>
      <c r="B791" s="118"/>
      <c r="C791" s="118"/>
      <c r="D791" s="118"/>
      <c r="E791" s="118"/>
    </row>
    <row r="792" spans="1:5" ht="15.75" customHeight="1" x14ac:dyDescent="0.25">
      <c r="A792" s="118"/>
      <c r="B792" s="118"/>
      <c r="C792" s="118"/>
      <c r="D792" s="118"/>
      <c r="E792" s="118"/>
    </row>
    <row r="793" spans="1:5" ht="15.75" customHeight="1" x14ac:dyDescent="0.25">
      <c r="A793" s="118"/>
      <c r="B793" s="118"/>
      <c r="C793" s="118"/>
      <c r="D793" s="118"/>
      <c r="E793" s="118"/>
    </row>
    <row r="794" spans="1:5" ht="15.75" customHeight="1" x14ac:dyDescent="0.25">
      <c r="A794" s="118"/>
      <c r="B794" s="118"/>
      <c r="C794" s="118"/>
      <c r="D794" s="118"/>
      <c r="E794" s="118"/>
    </row>
    <row r="795" spans="1:5" ht="15.75" customHeight="1" x14ac:dyDescent="0.25">
      <c r="A795" s="118"/>
      <c r="B795" s="118"/>
      <c r="C795" s="118"/>
      <c r="D795" s="118"/>
      <c r="E795" s="118"/>
    </row>
    <row r="796" spans="1:5" ht="15.75" customHeight="1" x14ac:dyDescent="0.25">
      <c r="A796" s="118"/>
      <c r="B796" s="118"/>
      <c r="C796" s="118"/>
      <c r="D796" s="118"/>
      <c r="E796" s="118"/>
    </row>
    <row r="797" spans="1:5" ht="15.75" customHeight="1" x14ac:dyDescent="0.25">
      <c r="A797" s="118"/>
      <c r="B797" s="118"/>
      <c r="C797" s="118"/>
      <c r="D797" s="118"/>
      <c r="E797" s="118"/>
    </row>
    <row r="798" spans="1:5" ht="15.75" customHeight="1" x14ac:dyDescent="0.25">
      <c r="A798" s="118"/>
      <c r="B798" s="118"/>
      <c r="C798" s="118"/>
      <c r="D798" s="118"/>
      <c r="E798" s="118"/>
    </row>
    <row r="799" spans="1:5" ht="15.75" customHeight="1" x14ac:dyDescent="0.25">
      <c r="A799" s="118"/>
      <c r="B799" s="118"/>
      <c r="C799" s="118"/>
      <c r="D799" s="118"/>
      <c r="E799" s="118"/>
    </row>
    <row r="800" spans="1:5" ht="15.75" customHeight="1" x14ac:dyDescent="0.25">
      <c r="A800" s="118"/>
      <c r="B800" s="118"/>
      <c r="C800" s="118"/>
      <c r="D800" s="118"/>
      <c r="E800" s="118"/>
    </row>
    <row r="801" spans="1:5" ht="15.75" customHeight="1" x14ac:dyDescent="0.25">
      <c r="A801" s="118"/>
      <c r="B801" s="118"/>
      <c r="C801" s="118"/>
      <c r="D801" s="118"/>
      <c r="E801" s="118"/>
    </row>
    <row r="802" spans="1:5" ht="15.75" customHeight="1" x14ac:dyDescent="0.25">
      <c r="A802" s="118"/>
      <c r="B802" s="118"/>
      <c r="C802" s="118"/>
      <c r="D802" s="118"/>
      <c r="E802" s="118"/>
    </row>
    <row r="803" spans="1:5" ht="15.75" customHeight="1" x14ac:dyDescent="0.25">
      <c r="A803" s="118"/>
      <c r="B803" s="118"/>
      <c r="C803" s="118"/>
      <c r="D803" s="118"/>
      <c r="E803" s="118"/>
    </row>
    <row r="804" spans="1:5" ht="15.75" customHeight="1" x14ac:dyDescent="0.25">
      <c r="A804" s="118"/>
      <c r="B804" s="118"/>
      <c r="C804" s="118"/>
      <c r="D804" s="118"/>
      <c r="E804" s="118"/>
    </row>
    <row r="805" spans="1:5" ht="15.75" customHeight="1" x14ac:dyDescent="0.25">
      <c r="A805" s="118"/>
      <c r="B805" s="118"/>
      <c r="C805" s="118"/>
      <c r="D805" s="118"/>
      <c r="E805" s="118"/>
    </row>
    <row r="806" spans="1:5" ht="15.75" customHeight="1" x14ac:dyDescent="0.25">
      <c r="A806" s="118"/>
      <c r="B806" s="118"/>
      <c r="C806" s="118"/>
      <c r="D806" s="118"/>
      <c r="E806" s="118"/>
    </row>
    <row r="807" spans="1:5" ht="15.75" customHeight="1" x14ac:dyDescent="0.25">
      <c r="A807" s="118"/>
      <c r="B807" s="118"/>
      <c r="C807" s="118"/>
      <c r="D807" s="118"/>
      <c r="E807" s="118"/>
    </row>
    <row r="808" spans="1:5" ht="15.75" customHeight="1" x14ac:dyDescent="0.25">
      <c r="A808" s="118"/>
      <c r="B808" s="118"/>
      <c r="C808" s="118"/>
      <c r="D808" s="118"/>
      <c r="E808" s="118"/>
    </row>
    <row r="809" spans="1:5" ht="15.75" customHeight="1" x14ac:dyDescent="0.25">
      <c r="A809" s="118"/>
      <c r="B809" s="118"/>
      <c r="C809" s="118"/>
      <c r="D809" s="118"/>
      <c r="E809" s="118"/>
    </row>
    <row r="810" spans="1:5" ht="15.75" customHeight="1" x14ac:dyDescent="0.25">
      <c r="A810" s="118"/>
      <c r="B810" s="118"/>
      <c r="C810" s="118"/>
      <c r="D810" s="118"/>
      <c r="E810" s="118"/>
    </row>
    <row r="811" spans="1:5" ht="15.75" customHeight="1" x14ac:dyDescent="0.25">
      <c r="A811" s="118"/>
      <c r="B811" s="118"/>
      <c r="C811" s="118"/>
      <c r="D811" s="118"/>
      <c r="E811" s="118"/>
    </row>
    <row r="812" spans="1:5" ht="15.75" customHeight="1" x14ac:dyDescent="0.25">
      <c r="A812" s="118"/>
      <c r="B812" s="118"/>
      <c r="C812" s="118"/>
      <c r="D812" s="118"/>
      <c r="E812" s="118"/>
    </row>
    <row r="813" spans="1:5" ht="15.75" customHeight="1" x14ac:dyDescent="0.25">
      <c r="A813" s="118"/>
      <c r="B813" s="118"/>
      <c r="C813" s="118"/>
      <c r="D813" s="118"/>
      <c r="E813" s="118"/>
    </row>
    <row r="814" spans="1:5" ht="15.75" customHeight="1" x14ac:dyDescent="0.25">
      <c r="A814" s="118"/>
      <c r="B814" s="118"/>
      <c r="C814" s="118"/>
      <c r="D814" s="118"/>
      <c r="E814" s="118"/>
    </row>
    <row r="815" spans="1:5" ht="15.75" customHeight="1" x14ac:dyDescent="0.25">
      <c r="A815" s="118"/>
      <c r="B815" s="118"/>
      <c r="C815" s="118"/>
      <c r="D815" s="118"/>
      <c r="E815" s="118"/>
    </row>
    <row r="816" spans="1:5" ht="15.75" customHeight="1" x14ac:dyDescent="0.25">
      <c r="A816" s="118"/>
      <c r="B816" s="118"/>
      <c r="C816" s="118"/>
      <c r="D816" s="118"/>
      <c r="E816" s="118"/>
    </row>
    <row r="817" spans="1:5" ht="15.75" customHeight="1" x14ac:dyDescent="0.25">
      <c r="A817" s="118"/>
      <c r="B817" s="118"/>
      <c r="C817" s="118"/>
      <c r="D817" s="118"/>
      <c r="E817" s="118"/>
    </row>
    <row r="818" spans="1:5" ht="15.75" customHeight="1" x14ac:dyDescent="0.25">
      <c r="A818" s="118"/>
      <c r="B818" s="118"/>
      <c r="C818" s="118"/>
      <c r="D818" s="118"/>
      <c r="E818" s="118"/>
    </row>
    <row r="819" spans="1:5" ht="15.75" customHeight="1" x14ac:dyDescent="0.25">
      <c r="A819" s="118"/>
      <c r="B819" s="118"/>
      <c r="C819" s="118"/>
      <c r="D819" s="118"/>
      <c r="E819" s="118"/>
    </row>
    <row r="820" spans="1:5" ht="15.75" customHeight="1" x14ac:dyDescent="0.25">
      <c r="A820" s="118"/>
      <c r="B820" s="118"/>
      <c r="C820" s="118"/>
      <c r="D820" s="118"/>
      <c r="E820" s="118"/>
    </row>
    <row r="821" spans="1:5" ht="15.75" customHeight="1" x14ac:dyDescent="0.25">
      <c r="A821" s="118"/>
      <c r="B821" s="118"/>
      <c r="C821" s="118"/>
      <c r="D821" s="118"/>
      <c r="E821" s="118"/>
    </row>
    <row r="822" spans="1:5" ht="15.75" customHeight="1" x14ac:dyDescent="0.25">
      <c r="A822" s="118"/>
      <c r="B822" s="118"/>
      <c r="C822" s="118"/>
      <c r="D822" s="118"/>
      <c r="E822" s="118"/>
    </row>
    <row r="823" spans="1:5" ht="15.75" customHeight="1" x14ac:dyDescent="0.25">
      <c r="A823" s="118"/>
      <c r="B823" s="118"/>
      <c r="C823" s="118"/>
      <c r="D823" s="118"/>
      <c r="E823" s="118"/>
    </row>
    <row r="824" spans="1:5" ht="15.75" customHeight="1" x14ac:dyDescent="0.25">
      <c r="A824" s="118"/>
      <c r="B824" s="118"/>
      <c r="C824" s="118"/>
      <c r="D824" s="118"/>
      <c r="E824" s="118"/>
    </row>
    <row r="825" spans="1:5" ht="15.75" customHeight="1" x14ac:dyDescent="0.25">
      <c r="A825" s="118"/>
      <c r="B825" s="118"/>
      <c r="C825" s="118"/>
      <c r="D825" s="118"/>
      <c r="E825" s="118"/>
    </row>
    <row r="826" spans="1:5" ht="15.75" customHeight="1" x14ac:dyDescent="0.25">
      <c r="A826" s="118"/>
      <c r="B826" s="118"/>
      <c r="C826" s="118"/>
      <c r="D826" s="118"/>
      <c r="E826" s="118"/>
    </row>
    <row r="827" spans="1:5" ht="15.75" customHeight="1" x14ac:dyDescent="0.25">
      <c r="A827" s="118"/>
      <c r="B827" s="118"/>
      <c r="C827" s="118"/>
      <c r="D827" s="118"/>
      <c r="E827" s="118"/>
    </row>
    <row r="828" spans="1:5" ht="15.75" customHeight="1" x14ac:dyDescent="0.25">
      <c r="A828" s="118"/>
      <c r="B828" s="118"/>
      <c r="C828" s="118"/>
      <c r="D828" s="118"/>
      <c r="E828" s="118"/>
    </row>
    <row r="829" spans="1:5" ht="15.75" customHeight="1" x14ac:dyDescent="0.25">
      <c r="A829" s="118"/>
      <c r="B829" s="118"/>
      <c r="C829" s="118"/>
      <c r="D829" s="118"/>
      <c r="E829" s="118"/>
    </row>
    <row r="830" spans="1:5" ht="15.75" customHeight="1" x14ac:dyDescent="0.25">
      <c r="A830" s="118"/>
      <c r="B830" s="118"/>
      <c r="C830" s="118"/>
      <c r="D830" s="118"/>
      <c r="E830" s="118"/>
    </row>
    <row r="831" spans="1:5" ht="15.75" customHeight="1" x14ac:dyDescent="0.25">
      <c r="A831" s="118"/>
      <c r="B831" s="118"/>
      <c r="C831" s="118"/>
      <c r="D831" s="118"/>
      <c r="E831" s="118"/>
    </row>
    <row r="832" spans="1:5" ht="15.75" customHeight="1" x14ac:dyDescent="0.25">
      <c r="A832" s="118"/>
      <c r="B832" s="118"/>
      <c r="C832" s="118"/>
      <c r="D832" s="118"/>
      <c r="E832" s="118"/>
    </row>
    <row r="833" spans="1:5" ht="15.75" customHeight="1" x14ac:dyDescent="0.25">
      <c r="A833" s="118"/>
      <c r="B833" s="118"/>
      <c r="C833" s="118"/>
      <c r="D833" s="118"/>
      <c r="E833" s="118"/>
    </row>
    <row r="834" spans="1:5" ht="15.75" customHeight="1" x14ac:dyDescent="0.25">
      <c r="A834" s="118"/>
      <c r="B834" s="118"/>
      <c r="C834" s="118"/>
      <c r="D834" s="118"/>
      <c r="E834" s="118"/>
    </row>
    <row r="835" spans="1:5" ht="15.75" customHeight="1" x14ac:dyDescent="0.25">
      <c r="A835" s="118"/>
      <c r="B835" s="118"/>
      <c r="C835" s="118"/>
      <c r="D835" s="118"/>
      <c r="E835" s="118"/>
    </row>
    <row r="836" spans="1:5" ht="15.75" customHeight="1" x14ac:dyDescent="0.25">
      <c r="A836" s="118"/>
      <c r="B836" s="118"/>
      <c r="C836" s="118"/>
      <c r="D836" s="118"/>
      <c r="E836" s="118"/>
    </row>
    <row r="837" spans="1:5" ht="15.75" customHeight="1" x14ac:dyDescent="0.25">
      <c r="A837" s="118"/>
      <c r="B837" s="118"/>
      <c r="C837" s="118"/>
      <c r="D837" s="118"/>
      <c r="E837" s="118"/>
    </row>
    <row r="838" spans="1:5" ht="15.75" customHeight="1" x14ac:dyDescent="0.25">
      <c r="A838" s="118"/>
      <c r="B838" s="118"/>
      <c r="C838" s="118"/>
      <c r="D838" s="118"/>
      <c r="E838" s="118"/>
    </row>
    <row r="839" spans="1:5" ht="15.75" customHeight="1" x14ac:dyDescent="0.25">
      <c r="A839" s="118"/>
      <c r="B839" s="118"/>
      <c r="C839" s="118"/>
      <c r="D839" s="118"/>
      <c r="E839" s="118"/>
    </row>
    <row r="840" spans="1:5" ht="15.75" customHeight="1" x14ac:dyDescent="0.25">
      <c r="A840" s="118"/>
      <c r="B840" s="118"/>
      <c r="C840" s="118"/>
      <c r="D840" s="118"/>
      <c r="E840" s="118"/>
    </row>
    <row r="841" spans="1:5" ht="15.75" customHeight="1" x14ac:dyDescent="0.25">
      <c r="A841" s="118"/>
      <c r="B841" s="118"/>
      <c r="C841" s="118"/>
      <c r="D841" s="118"/>
      <c r="E841" s="118"/>
    </row>
    <row r="842" spans="1:5" ht="15.75" customHeight="1" x14ac:dyDescent="0.25">
      <c r="A842" s="118"/>
      <c r="B842" s="118"/>
      <c r="C842" s="118"/>
      <c r="D842" s="118"/>
      <c r="E842" s="118"/>
    </row>
    <row r="843" spans="1:5" ht="15.75" customHeight="1" x14ac:dyDescent="0.25">
      <c r="A843" s="118"/>
      <c r="B843" s="118"/>
      <c r="C843" s="118"/>
      <c r="D843" s="118"/>
      <c r="E843" s="118"/>
    </row>
    <row r="844" spans="1:5" ht="15.75" customHeight="1" x14ac:dyDescent="0.25">
      <c r="A844" s="118"/>
      <c r="B844" s="118"/>
      <c r="C844" s="118"/>
      <c r="D844" s="118"/>
      <c r="E844" s="118"/>
    </row>
    <row r="845" spans="1:5" ht="15.75" customHeight="1" x14ac:dyDescent="0.25">
      <c r="A845" s="118"/>
      <c r="B845" s="118"/>
      <c r="C845" s="118"/>
      <c r="D845" s="118"/>
      <c r="E845" s="118"/>
    </row>
    <row r="846" spans="1:5" ht="15.75" customHeight="1" x14ac:dyDescent="0.25">
      <c r="A846" s="118"/>
      <c r="B846" s="118"/>
      <c r="C846" s="118"/>
      <c r="D846" s="118"/>
      <c r="E846" s="118"/>
    </row>
    <row r="847" spans="1:5" ht="15.75" customHeight="1" x14ac:dyDescent="0.25">
      <c r="A847" s="118"/>
      <c r="B847" s="118"/>
      <c r="C847" s="118"/>
      <c r="D847" s="118"/>
      <c r="E847" s="118"/>
    </row>
    <row r="848" spans="1:5" ht="15.75" customHeight="1" x14ac:dyDescent="0.25">
      <c r="A848" s="118"/>
      <c r="B848" s="118"/>
      <c r="C848" s="118"/>
      <c r="D848" s="118"/>
      <c r="E848" s="118"/>
    </row>
    <row r="849" spans="1:5" ht="15.75" customHeight="1" x14ac:dyDescent="0.25">
      <c r="A849" s="118"/>
      <c r="B849" s="118"/>
      <c r="C849" s="118"/>
      <c r="D849" s="118"/>
      <c r="E849" s="118"/>
    </row>
    <row r="850" spans="1:5" ht="15.75" customHeight="1" x14ac:dyDescent="0.25">
      <c r="A850" s="118"/>
      <c r="B850" s="118"/>
      <c r="C850" s="118"/>
      <c r="D850" s="118"/>
      <c r="E850" s="118"/>
    </row>
    <row r="851" spans="1:5" ht="15.75" customHeight="1" x14ac:dyDescent="0.25">
      <c r="A851" s="118"/>
      <c r="B851" s="118"/>
      <c r="C851" s="118"/>
      <c r="D851" s="118"/>
      <c r="E851" s="118"/>
    </row>
    <row r="852" spans="1:5" ht="15.75" customHeight="1" x14ac:dyDescent="0.25">
      <c r="A852" s="118"/>
      <c r="B852" s="118"/>
      <c r="C852" s="118"/>
      <c r="D852" s="118"/>
      <c r="E852" s="118"/>
    </row>
    <row r="853" spans="1:5" ht="15.75" customHeight="1" x14ac:dyDescent="0.25">
      <c r="A853" s="118"/>
      <c r="B853" s="118"/>
      <c r="C853" s="118"/>
      <c r="D853" s="118"/>
      <c r="E853" s="118"/>
    </row>
    <row r="854" spans="1:5" ht="15.75" customHeight="1" x14ac:dyDescent="0.25">
      <c r="A854" s="118"/>
      <c r="B854" s="118"/>
      <c r="C854" s="118"/>
      <c r="D854" s="118"/>
      <c r="E854" s="118"/>
    </row>
    <row r="855" spans="1:5" ht="15.75" customHeight="1" x14ac:dyDescent="0.25">
      <c r="A855" s="118"/>
      <c r="B855" s="118"/>
      <c r="C855" s="118"/>
      <c r="D855" s="118"/>
      <c r="E855" s="118"/>
    </row>
    <row r="856" spans="1:5" ht="15.75" customHeight="1" x14ac:dyDescent="0.25">
      <c r="A856" s="118"/>
      <c r="B856" s="118"/>
      <c r="C856" s="118"/>
      <c r="D856" s="118"/>
      <c r="E856" s="118"/>
    </row>
    <row r="857" spans="1:5" ht="15.75" customHeight="1" x14ac:dyDescent="0.25">
      <c r="A857" s="118"/>
      <c r="B857" s="118"/>
      <c r="C857" s="118"/>
      <c r="D857" s="118"/>
      <c r="E857" s="118"/>
    </row>
    <row r="858" spans="1:5" ht="15.75" customHeight="1" x14ac:dyDescent="0.25">
      <c r="A858" s="118"/>
      <c r="B858" s="118"/>
      <c r="C858" s="118"/>
      <c r="D858" s="118"/>
      <c r="E858" s="118"/>
    </row>
    <row r="859" spans="1:5" ht="15.75" customHeight="1" x14ac:dyDescent="0.25">
      <c r="A859" s="118"/>
      <c r="B859" s="118"/>
      <c r="C859" s="118"/>
      <c r="D859" s="118"/>
      <c r="E859" s="118"/>
    </row>
    <row r="860" spans="1:5" ht="15.75" customHeight="1" x14ac:dyDescent="0.25">
      <c r="A860" s="118"/>
      <c r="B860" s="118"/>
      <c r="C860" s="118"/>
      <c r="D860" s="118"/>
      <c r="E860" s="118"/>
    </row>
    <row r="861" spans="1:5" ht="15.75" customHeight="1" x14ac:dyDescent="0.25">
      <c r="A861" s="118"/>
      <c r="B861" s="118"/>
      <c r="C861" s="118"/>
      <c r="D861" s="118"/>
      <c r="E861" s="118"/>
    </row>
    <row r="862" spans="1:5" ht="15.75" customHeight="1" x14ac:dyDescent="0.25">
      <c r="A862" s="118"/>
      <c r="B862" s="118"/>
      <c r="C862" s="118"/>
      <c r="D862" s="118"/>
      <c r="E862" s="118"/>
    </row>
    <row r="863" spans="1:5" ht="15.75" customHeight="1" x14ac:dyDescent="0.25">
      <c r="A863" s="118"/>
      <c r="B863" s="118"/>
      <c r="C863" s="118"/>
      <c r="D863" s="118"/>
      <c r="E863" s="118"/>
    </row>
    <row r="864" spans="1:5" ht="15.75" customHeight="1" x14ac:dyDescent="0.25">
      <c r="A864" s="118"/>
      <c r="B864" s="118"/>
      <c r="C864" s="118"/>
      <c r="D864" s="118"/>
      <c r="E864" s="118"/>
    </row>
    <row r="865" spans="1:5" ht="15.75" customHeight="1" x14ac:dyDescent="0.25">
      <c r="A865" s="118"/>
      <c r="B865" s="118"/>
      <c r="C865" s="118"/>
      <c r="D865" s="118"/>
      <c r="E865" s="118"/>
    </row>
    <row r="866" spans="1:5" ht="15.75" customHeight="1" x14ac:dyDescent="0.25">
      <c r="A866" s="118"/>
      <c r="B866" s="118"/>
      <c r="C866" s="118"/>
      <c r="D866" s="118"/>
      <c r="E866" s="118"/>
    </row>
    <row r="867" spans="1:5" ht="15.75" customHeight="1" x14ac:dyDescent="0.25">
      <c r="A867" s="118"/>
      <c r="B867" s="118"/>
      <c r="C867" s="118"/>
      <c r="D867" s="118"/>
      <c r="E867" s="118"/>
    </row>
    <row r="868" spans="1:5" ht="15.75" customHeight="1" x14ac:dyDescent="0.25">
      <c r="A868" s="118"/>
      <c r="B868" s="118"/>
      <c r="C868" s="118"/>
      <c r="D868" s="118"/>
      <c r="E868" s="118"/>
    </row>
    <row r="869" spans="1:5" ht="15.75" customHeight="1" x14ac:dyDescent="0.25">
      <c r="A869" s="118"/>
      <c r="B869" s="118"/>
      <c r="C869" s="118"/>
      <c r="D869" s="118"/>
      <c r="E869" s="118"/>
    </row>
    <row r="870" spans="1:5" ht="15.75" customHeight="1" x14ac:dyDescent="0.25">
      <c r="A870" s="118"/>
      <c r="B870" s="118"/>
      <c r="C870" s="118"/>
      <c r="D870" s="118"/>
      <c r="E870" s="118"/>
    </row>
    <row r="871" spans="1:5" ht="15.75" customHeight="1" x14ac:dyDescent="0.25">
      <c r="A871" s="118"/>
      <c r="B871" s="118"/>
      <c r="C871" s="118"/>
      <c r="D871" s="118"/>
      <c r="E871" s="118"/>
    </row>
    <row r="872" spans="1:5" ht="15.75" customHeight="1" x14ac:dyDescent="0.25">
      <c r="A872" s="118"/>
      <c r="B872" s="118"/>
      <c r="C872" s="118"/>
      <c r="D872" s="118"/>
      <c r="E872" s="118"/>
    </row>
    <row r="873" spans="1:5" ht="15.75" customHeight="1" x14ac:dyDescent="0.25">
      <c r="A873" s="118"/>
      <c r="B873" s="118"/>
      <c r="C873" s="118"/>
      <c r="D873" s="118"/>
      <c r="E873" s="118"/>
    </row>
    <row r="874" spans="1:5" ht="15.75" customHeight="1" x14ac:dyDescent="0.25">
      <c r="A874" s="118"/>
      <c r="B874" s="118"/>
      <c r="C874" s="118"/>
      <c r="D874" s="118"/>
      <c r="E874" s="118"/>
    </row>
    <row r="875" spans="1:5" ht="15.75" customHeight="1" x14ac:dyDescent="0.25">
      <c r="A875" s="118"/>
      <c r="B875" s="118"/>
      <c r="C875" s="118"/>
      <c r="D875" s="118"/>
      <c r="E875" s="118"/>
    </row>
    <row r="876" spans="1:5" ht="15.75" customHeight="1" x14ac:dyDescent="0.25">
      <c r="A876" s="118"/>
      <c r="B876" s="118"/>
      <c r="C876" s="118"/>
      <c r="D876" s="118"/>
      <c r="E876" s="118"/>
    </row>
    <row r="877" spans="1:5" ht="15.75" customHeight="1" x14ac:dyDescent="0.25">
      <c r="A877" s="118"/>
      <c r="B877" s="118"/>
      <c r="C877" s="118"/>
      <c r="D877" s="118"/>
      <c r="E877" s="118"/>
    </row>
    <row r="878" spans="1:5" ht="15.75" customHeight="1" x14ac:dyDescent="0.25">
      <c r="A878" s="118"/>
      <c r="B878" s="118"/>
      <c r="C878" s="118"/>
      <c r="D878" s="118"/>
      <c r="E878" s="118"/>
    </row>
    <row r="879" spans="1:5" ht="15.75" customHeight="1" x14ac:dyDescent="0.25">
      <c r="A879" s="118"/>
      <c r="B879" s="118"/>
      <c r="C879" s="118"/>
      <c r="D879" s="118"/>
      <c r="E879" s="118"/>
    </row>
    <row r="880" spans="1:5" ht="15.75" customHeight="1" x14ac:dyDescent="0.25">
      <c r="A880" s="118"/>
      <c r="B880" s="118"/>
      <c r="C880" s="118"/>
      <c r="D880" s="118"/>
      <c r="E880" s="118"/>
    </row>
    <row r="881" spans="1:5" ht="15.75" customHeight="1" x14ac:dyDescent="0.25">
      <c r="A881" s="118"/>
      <c r="B881" s="118"/>
      <c r="C881" s="118"/>
      <c r="D881" s="118"/>
      <c r="E881" s="118"/>
    </row>
    <row r="882" spans="1:5" ht="15.75" customHeight="1" x14ac:dyDescent="0.25">
      <c r="A882" s="118"/>
      <c r="B882" s="118"/>
      <c r="C882" s="118"/>
      <c r="D882" s="118"/>
      <c r="E882" s="118"/>
    </row>
    <row r="883" spans="1:5" ht="15.75" customHeight="1" x14ac:dyDescent="0.25">
      <c r="A883" s="118"/>
      <c r="B883" s="118"/>
      <c r="C883" s="118"/>
      <c r="D883" s="118"/>
      <c r="E883" s="118"/>
    </row>
    <row r="884" spans="1:5" ht="15.75" customHeight="1" x14ac:dyDescent="0.25">
      <c r="A884" s="118"/>
      <c r="B884" s="118"/>
      <c r="C884" s="118"/>
      <c r="D884" s="118"/>
      <c r="E884" s="118"/>
    </row>
    <row r="885" spans="1:5" ht="15.75" customHeight="1" x14ac:dyDescent="0.25">
      <c r="A885" s="118"/>
      <c r="B885" s="118"/>
      <c r="C885" s="118"/>
      <c r="D885" s="118"/>
      <c r="E885" s="118"/>
    </row>
    <row r="886" spans="1:5" ht="15.75" customHeight="1" x14ac:dyDescent="0.25">
      <c r="A886" s="118"/>
      <c r="B886" s="118"/>
      <c r="C886" s="118"/>
      <c r="D886" s="118"/>
      <c r="E886" s="118"/>
    </row>
    <row r="887" spans="1:5" ht="15.75" customHeight="1" x14ac:dyDescent="0.25">
      <c r="A887" s="118"/>
      <c r="B887" s="118"/>
      <c r="C887" s="118"/>
      <c r="D887" s="118"/>
      <c r="E887" s="118"/>
    </row>
    <row r="888" spans="1:5" ht="15.75" customHeight="1" x14ac:dyDescent="0.25">
      <c r="A888" s="118"/>
      <c r="B888" s="118"/>
      <c r="C888" s="118"/>
      <c r="D888" s="118"/>
      <c r="E888" s="118"/>
    </row>
    <row r="889" spans="1:5" ht="15.75" customHeight="1" x14ac:dyDescent="0.25">
      <c r="A889" s="118"/>
      <c r="B889" s="118"/>
      <c r="C889" s="118"/>
      <c r="D889" s="118"/>
      <c r="E889" s="118"/>
    </row>
    <row r="890" spans="1:5" ht="15.75" customHeight="1" x14ac:dyDescent="0.25">
      <c r="A890" s="118"/>
      <c r="B890" s="118"/>
      <c r="C890" s="118"/>
      <c r="D890" s="118"/>
      <c r="E890" s="118"/>
    </row>
    <row r="891" spans="1:5" ht="15.75" customHeight="1" x14ac:dyDescent="0.25">
      <c r="A891" s="118"/>
      <c r="B891" s="118"/>
      <c r="C891" s="118"/>
      <c r="D891" s="118"/>
      <c r="E891" s="118"/>
    </row>
    <row r="892" spans="1:5" ht="15.75" customHeight="1" x14ac:dyDescent="0.25">
      <c r="A892" s="118"/>
      <c r="B892" s="118"/>
      <c r="C892" s="118"/>
      <c r="D892" s="118"/>
      <c r="E892" s="118"/>
    </row>
    <row r="893" spans="1:5" ht="15.75" customHeight="1" x14ac:dyDescent="0.25">
      <c r="A893" s="118"/>
      <c r="B893" s="118"/>
      <c r="C893" s="118"/>
      <c r="D893" s="118"/>
      <c r="E893" s="118"/>
    </row>
    <row r="894" spans="1:5" ht="15.75" customHeight="1" x14ac:dyDescent="0.25">
      <c r="A894" s="118"/>
      <c r="B894" s="118"/>
      <c r="C894" s="118"/>
      <c r="D894" s="118"/>
      <c r="E894" s="118"/>
    </row>
    <row r="895" spans="1:5" ht="15.75" customHeight="1" x14ac:dyDescent="0.25">
      <c r="A895" s="118"/>
      <c r="B895" s="118"/>
      <c r="C895" s="118"/>
      <c r="D895" s="118"/>
      <c r="E895" s="118"/>
    </row>
    <row r="896" spans="1:5" ht="15.75" customHeight="1" x14ac:dyDescent="0.25">
      <c r="A896" s="118"/>
      <c r="B896" s="118"/>
      <c r="C896" s="118"/>
      <c r="D896" s="118"/>
      <c r="E896" s="118"/>
    </row>
    <row r="897" spans="1:5" ht="15.75" customHeight="1" x14ac:dyDescent="0.25">
      <c r="A897" s="118"/>
      <c r="B897" s="118"/>
      <c r="C897" s="118"/>
      <c r="D897" s="118"/>
      <c r="E897" s="118"/>
    </row>
    <row r="898" spans="1:5" ht="15.75" customHeight="1" x14ac:dyDescent="0.25">
      <c r="A898" s="118"/>
      <c r="B898" s="118"/>
      <c r="C898" s="118"/>
      <c r="D898" s="118"/>
      <c r="E898" s="118"/>
    </row>
    <row r="899" spans="1:5" ht="15.75" customHeight="1" x14ac:dyDescent="0.25">
      <c r="A899" s="118"/>
      <c r="B899" s="118"/>
      <c r="C899" s="118"/>
      <c r="D899" s="118"/>
      <c r="E899" s="118"/>
    </row>
    <row r="900" spans="1:5" ht="15.75" customHeight="1" x14ac:dyDescent="0.25">
      <c r="A900" s="118"/>
      <c r="B900" s="118"/>
      <c r="C900" s="118"/>
      <c r="D900" s="118"/>
      <c r="E900" s="118"/>
    </row>
    <row r="901" spans="1:5" ht="15.75" customHeight="1" x14ac:dyDescent="0.25">
      <c r="A901" s="118"/>
      <c r="B901" s="118"/>
      <c r="C901" s="118"/>
      <c r="D901" s="118"/>
      <c r="E901" s="118"/>
    </row>
    <row r="902" spans="1:5" ht="15.75" customHeight="1" x14ac:dyDescent="0.25">
      <c r="A902" s="118"/>
      <c r="B902" s="118"/>
      <c r="C902" s="118"/>
      <c r="D902" s="118"/>
      <c r="E902" s="118"/>
    </row>
    <row r="903" spans="1:5" ht="15.75" customHeight="1" x14ac:dyDescent="0.25">
      <c r="A903" s="118"/>
      <c r="B903" s="118"/>
      <c r="C903" s="118"/>
      <c r="D903" s="118"/>
      <c r="E903" s="118"/>
    </row>
    <row r="904" spans="1:5" ht="15.75" customHeight="1" x14ac:dyDescent="0.25">
      <c r="A904" s="118"/>
      <c r="B904" s="118"/>
      <c r="C904" s="118"/>
      <c r="D904" s="118"/>
      <c r="E904" s="118"/>
    </row>
    <row r="905" spans="1:5" ht="15.75" customHeight="1" x14ac:dyDescent="0.25">
      <c r="A905" s="118"/>
      <c r="B905" s="118"/>
      <c r="C905" s="118"/>
      <c r="D905" s="118"/>
      <c r="E905" s="118"/>
    </row>
    <row r="906" spans="1:5" ht="15.75" customHeight="1" x14ac:dyDescent="0.25">
      <c r="A906" s="118"/>
      <c r="B906" s="118"/>
      <c r="C906" s="118"/>
      <c r="D906" s="118"/>
      <c r="E906" s="118"/>
    </row>
    <row r="907" spans="1:5" ht="15.75" customHeight="1" x14ac:dyDescent="0.25">
      <c r="A907" s="118"/>
      <c r="B907" s="118"/>
      <c r="C907" s="118"/>
      <c r="D907" s="118"/>
      <c r="E907" s="118"/>
    </row>
    <row r="908" spans="1:5" ht="15.75" customHeight="1" x14ac:dyDescent="0.25">
      <c r="A908" s="118"/>
      <c r="B908" s="118"/>
      <c r="C908" s="118"/>
      <c r="D908" s="118"/>
      <c r="E908" s="118"/>
    </row>
    <row r="909" spans="1:5" ht="15.75" customHeight="1" x14ac:dyDescent="0.25">
      <c r="A909" s="118"/>
      <c r="B909" s="118"/>
      <c r="C909" s="118"/>
      <c r="D909" s="118"/>
      <c r="E909" s="118"/>
    </row>
    <row r="910" spans="1:5" ht="15.75" customHeight="1" x14ac:dyDescent="0.25">
      <c r="A910" s="118"/>
      <c r="B910" s="118"/>
      <c r="C910" s="118"/>
      <c r="D910" s="118"/>
      <c r="E910" s="118"/>
    </row>
    <row r="911" spans="1:5" ht="15.75" customHeight="1" x14ac:dyDescent="0.25">
      <c r="A911" s="118"/>
      <c r="B911" s="118"/>
      <c r="C911" s="118"/>
      <c r="D911" s="118"/>
      <c r="E911" s="118"/>
    </row>
    <row r="912" spans="1:5" ht="15.75" customHeight="1" x14ac:dyDescent="0.25">
      <c r="A912" s="118"/>
      <c r="B912" s="118"/>
      <c r="C912" s="118"/>
      <c r="D912" s="118"/>
      <c r="E912" s="118"/>
    </row>
    <row r="913" spans="1:5" ht="15.75" customHeight="1" x14ac:dyDescent="0.25">
      <c r="A913" s="118"/>
      <c r="B913" s="118"/>
      <c r="C913" s="118"/>
      <c r="D913" s="118"/>
      <c r="E913" s="118"/>
    </row>
    <row r="914" spans="1:5" ht="15.75" customHeight="1" x14ac:dyDescent="0.25">
      <c r="A914" s="118"/>
      <c r="B914" s="118"/>
      <c r="C914" s="118"/>
      <c r="D914" s="118"/>
      <c r="E914" s="118"/>
    </row>
    <row r="915" spans="1:5" ht="15.75" customHeight="1" x14ac:dyDescent="0.25">
      <c r="A915" s="118"/>
      <c r="B915" s="118"/>
      <c r="C915" s="118"/>
      <c r="D915" s="118"/>
      <c r="E915" s="118"/>
    </row>
    <row r="916" spans="1:5" ht="15.75" customHeight="1" x14ac:dyDescent="0.25">
      <c r="A916" s="118"/>
      <c r="B916" s="118"/>
      <c r="C916" s="118"/>
      <c r="D916" s="118"/>
      <c r="E916" s="118"/>
    </row>
    <row r="917" spans="1:5" ht="15.75" customHeight="1" x14ac:dyDescent="0.25">
      <c r="A917" s="118"/>
      <c r="B917" s="118"/>
      <c r="C917" s="118"/>
      <c r="D917" s="118"/>
      <c r="E917" s="118"/>
    </row>
    <row r="918" spans="1:5" ht="15.75" customHeight="1" x14ac:dyDescent="0.25">
      <c r="A918" s="118"/>
      <c r="B918" s="118"/>
      <c r="C918" s="118"/>
      <c r="D918" s="118"/>
      <c r="E918" s="118"/>
    </row>
    <row r="919" spans="1:5" ht="15.75" customHeight="1" x14ac:dyDescent="0.25">
      <c r="A919" s="118"/>
      <c r="B919" s="118"/>
      <c r="C919" s="118"/>
      <c r="D919" s="118"/>
      <c r="E919" s="118"/>
    </row>
    <row r="920" spans="1:5" ht="15.75" customHeight="1" x14ac:dyDescent="0.25">
      <c r="A920" s="118"/>
      <c r="B920" s="118"/>
      <c r="C920" s="118"/>
      <c r="D920" s="118"/>
      <c r="E920" s="118"/>
    </row>
    <row r="921" spans="1:5" ht="15.75" customHeight="1" x14ac:dyDescent="0.25">
      <c r="A921" s="118"/>
      <c r="B921" s="118"/>
      <c r="C921" s="118"/>
      <c r="D921" s="118"/>
      <c r="E921" s="118"/>
    </row>
    <row r="922" spans="1:5" ht="15.75" customHeight="1" x14ac:dyDescent="0.25">
      <c r="A922" s="118"/>
      <c r="B922" s="118"/>
      <c r="C922" s="118"/>
      <c r="D922" s="118"/>
      <c r="E922" s="118"/>
    </row>
    <row r="923" spans="1:5" ht="15.75" customHeight="1" x14ac:dyDescent="0.25">
      <c r="A923" s="118"/>
      <c r="B923" s="118"/>
      <c r="C923" s="118"/>
      <c r="D923" s="118"/>
      <c r="E923" s="118"/>
    </row>
    <row r="924" spans="1:5" ht="15.75" customHeight="1" x14ac:dyDescent="0.25">
      <c r="A924" s="118"/>
      <c r="B924" s="118"/>
      <c r="C924" s="118"/>
      <c r="D924" s="118"/>
      <c r="E924" s="118"/>
    </row>
    <row r="925" spans="1:5" ht="15.75" customHeight="1" x14ac:dyDescent="0.25">
      <c r="A925" s="118"/>
      <c r="B925" s="118"/>
      <c r="C925" s="118"/>
      <c r="D925" s="118"/>
      <c r="E925" s="118"/>
    </row>
    <row r="926" spans="1:5" ht="15.75" customHeight="1" x14ac:dyDescent="0.25">
      <c r="A926" s="118"/>
      <c r="B926" s="118"/>
      <c r="C926" s="118"/>
      <c r="D926" s="118"/>
      <c r="E926" s="118"/>
    </row>
    <row r="927" spans="1:5" ht="15.75" customHeight="1" x14ac:dyDescent="0.25">
      <c r="A927" s="118"/>
      <c r="B927" s="118"/>
      <c r="C927" s="118"/>
      <c r="D927" s="118"/>
      <c r="E927" s="118"/>
    </row>
    <row r="928" spans="1:5" ht="15.75" customHeight="1" x14ac:dyDescent="0.25">
      <c r="A928" s="118"/>
      <c r="B928" s="118"/>
      <c r="C928" s="118"/>
      <c r="D928" s="118"/>
      <c r="E928" s="118"/>
    </row>
    <row r="929" spans="1:5" ht="15.75" customHeight="1" x14ac:dyDescent="0.25">
      <c r="A929" s="118"/>
      <c r="B929" s="118"/>
      <c r="C929" s="118"/>
      <c r="D929" s="118"/>
      <c r="E929" s="118"/>
    </row>
    <row r="930" spans="1:5" ht="15.75" customHeight="1" x14ac:dyDescent="0.25">
      <c r="A930" s="118"/>
      <c r="B930" s="118"/>
      <c r="C930" s="118"/>
      <c r="D930" s="118"/>
      <c r="E930" s="118"/>
    </row>
    <row r="931" spans="1:5" ht="15.75" customHeight="1" x14ac:dyDescent="0.25">
      <c r="A931" s="118"/>
      <c r="B931" s="118"/>
      <c r="C931" s="118"/>
      <c r="D931" s="118"/>
      <c r="E931" s="118"/>
    </row>
    <row r="932" spans="1:5" ht="15.75" customHeight="1" x14ac:dyDescent="0.25">
      <c r="A932" s="118"/>
      <c r="B932" s="118"/>
      <c r="C932" s="118"/>
      <c r="D932" s="118"/>
      <c r="E932" s="118"/>
    </row>
    <row r="933" spans="1:5" ht="15.75" customHeight="1" x14ac:dyDescent="0.25">
      <c r="A933" s="118"/>
      <c r="B933" s="118"/>
      <c r="C933" s="118"/>
      <c r="D933" s="118"/>
      <c r="E933" s="118"/>
    </row>
    <row r="934" spans="1:5" ht="15.75" customHeight="1" x14ac:dyDescent="0.25">
      <c r="A934" s="118"/>
      <c r="B934" s="118"/>
      <c r="C934" s="118"/>
      <c r="D934" s="118"/>
      <c r="E934" s="118"/>
    </row>
    <row r="935" spans="1:5" ht="15.75" customHeight="1" x14ac:dyDescent="0.25">
      <c r="A935" s="118"/>
      <c r="B935" s="118"/>
      <c r="C935" s="118"/>
      <c r="D935" s="118"/>
      <c r="E935" s="118"/>
    </row>
    <row r="936" spans="1:5" ht="15.75" customHeight="1" x14ac:dyDescent="0.25">
      <c r="A936" s="118"/>
      <c r="B936" s="118"/>
      <c r="C936" s="118"/>
      <c r="D936" s="118"/>
      <c r="E936" s="118"/>
    </row>
    <row r="937" spans="1:5" ht="15.75" customHeight="1" x14ac:dyDescent="0.25">
      <c r="A937" s="118"/>
      <c r="B937" s="118"/>
      <c r="C937" s="118"/>
      <c r="D937" s="118"/>
      <c r="E937" s="118"/>
    </row>
    <row r="938" spans="1:5" ht="15.75" customHeight="1" x14ac:dyDescent="0.25">
      <c r="A938" s="118"/>
      <c r="B938" s="118"/>
      <c r="C938" s="118"/>
      <c r="D938" s="118"/>
      <c r="E938" s="118"/>
    </row>
    <row r="939" spans="1:5" ht="15.75" customHeight="1" x14ac:dyDescent="0.25">
      <c r="A939" s="118"/>
      <c r="B939" s="118"/>
      <c r="C939" s="118"/>
      <c r="D939" s="118"/>
      <c r="E939" s="118"/>
    </row>
    <row r="940" spans="1:5" ht="15.75" customHeight="1" x14ac:dyDescent="0.25">
      <c r="A940" s="118"/>
      <c r="B940" s="118"/>
      <c r="C940" s="118"/>
      <c r="D940" s="118"/>
      <c r="E940" s="118"/>
    </row>
    <row r="941" spans="1:5" ht="15.75" customHeight="1" x14ac:dyDescent="0.25">
      <c r="A941" s="118"/>
      <c r="B941" s="118"/>
      <c r="C941" s="118"/>
      <c r="D941" s="118"/>
      <c r="E941" s="118"/>
    </row>
    <row r="942" spans="1:5" ht="15.75" customHeight="1" x14ac:dyDescent="0.25">
      <c r="A942" s="118"/>
      <c r="B942" s="118"/>
      <c r="C942" s="118"/>
      <c r="D942" s="118"/>
      <c r="E942" s="118"/>
    </row>
    <row r="943" spans="1:5" ht="15.75" customHeight="1" x14ac:dyDescent="0.25">
      <c r="A943" s="118"/>
      <c r="B943" s="118"/>
      <c r="C943" s="118"/>
      <c r="D943" s="118"/>
      <c r="E943" s="118"/>
    </row>
    <row r="944" spans="1:5" ht="15.75" customHeight="1" x14ac:dyDescent="0.25">
      <c r="A944" s="118"/>
      <c r="B944" s="118"/>
      <c r="C944" s="118"/>
      <c r="D944" s="118"/>
      <c r="E944" s="118"/>
    </row>
    <row r="945" spans="1:5" ht="15.75" customHeight="1" x14ac:dyDescent="0.25">
      <c r="A945" s="118"/>
      <c r="B945" s="118"/>
      <c r="C945" s="118"/>
      <c r="D945" s="118"/>
      <c r="E945" s="118"/>
    </row>
    <row r="946" spans="1:5" ht="15.75" customHeight="1" x14ac:dyDescent="0.25">
      <c r="A946" s="118"/>
      <c r="B946" s="118"/>
      <c r="C946" s="118"/>
      <c r="D946" s="118"/>
      <c r="E946" s="118"/>
    </row>
    <row r="947" spans="1:5" ht="15.75" customHeight="1" x14ac:dyDescent="0.25">
      <c r="A947" s="118"/>
      <c r="B947" s="118"/>
      <c r="C947" s="118"/>
      <c r="D947" s="118"/>
      <c r="E947" s="118"/>
    </row>
    <row r="948" spans="1:5" ht="15.75" customHeight="1" x14ac:dyDescent="0.25">
      <c r="A948" s="118"/>
      <c r="B948" s="118"/>
      <c r="C948" s="118"/>
      <c r="D948" s="118"/>
      <c r="E948" s="118"/>
    </row>
    <row r="949" spans="1:5" ht="15.75" customHeight="1" x14ac:dyDescent="0.25">
      <c r="A949" s="118"/>
      <c r="B949" s="118"/>
      <c r="C949" s="118"/>
      <c r="D949" s="118"/>
      <c r="E949" s="118"/>
    </row>
    <row r="950" spans="1:5" ht="15.75" customHeight="1" x14ac:dyDescent="0.25">
      <c r="A950" s="118"/>
      <c r="B950" s="118"/>
      <c r="C950" s="118"/>
      <c r="D950" s="118"/>
      <c r="E950" s="118"/>
    </row>
    <row r="951" spans="1:5" ht="15.75" customHeight="1" x14ac:dyDescent="0.25">
      <c r="A951" s="118"/>
      <c r="B951" s="118"/>
      <c r="C951" s="118"/>
      <c r="D951" s="118"/>
      <c r="E951" s="118"/>
    </row>
    <row r="952" spans="1:5" ht="15.75" customHeight="1" x14ac:dyDescent="0.25">
      <c r="A952" s="118"/>
      <c r="B952" s="118"/>
      <c r="C952" s="118"/>
      <c r="D952" s="118"/>
      <c r="E952" s="118"/>
    </row>
    <row r="953" spans="1:5" ht="15.75" customHeight="1" x14ac:dyDescent="0.25">
      <c r="A953" s="118"/>
      <c r="B953" s="118"/>
      <c r="C953" s="118"/>
      <c r="D953" s="118"/>
      <c r="E953" s="118"/>
    </row>
    <row r="954" spans="1:5" ht="15.75" customHeight="1" x14ac:dyDescent="0.25">
      <c r="A954" s="118"/>
      <c r="B954" s="118"/>
      <c r="C954" s="118"/>
      <c r="D954" s="118"/>
      <c r="E954" s="118"/>
    </row>
    <row r="955" spans="1:5" ht="15.75" customHeight="1" x14ac:dyDescent="0.25">
      <c r="A955" s="118"/>
      <c r="B955" s="118"/>
      <c r="C955" s="118"/>
      <c r="D955" s="118"/>
      <c r="E955" s="118"/>
    </row>
    <row r="956" spans="1:5" ht="15.75" customHeight="1" x14ac:dyDescent="0.25">
      <c r="A956" s="118"/>
      <c r="B956" s="118"/>
      <c r="C956" s="118"/>
      <c r="D956" s="118"/>
      <c r="E956" s="118"/>
    </row>
    <row r="957" spans="1:5" ht="15.75" customHeight="1" x14ac:dyDescent="0.25">
      <c r="A957" s="118"/>
      <c r="B957" s="118"/>
      <c r="C957" s="118"/>
      <c r="D957" s="118"/>
      <c r="E957" s="118"/>
    </row>
    <row r="958" spans="1:5" ht="15.75" customHeight="1" x14ac:dyDescent="0.25">
      <c r="A958" s="118"/>
      <c r="B958" s="118"/>
      <c r="C958" s="118"/>
      <c r="D958" s="118"/>
      <c r="E958" s="118"/>
    </row>
    <row r="959" spans="1:5" ht="15.75" customHeight="1" x14ac:dyDescent="0.25">
      <c r="E959" s="118"/>
    </row>
    <row r="960" spans="1:5" ht="15.75" customHeight="1" x14ac:dyDescent="0.25"/>
    <row r="961" s="116" customFormat="1" ht="15.75" customHeight="1" x14ac:dyDescent="0.25"/>
    <row r="962" s="116" customFormat="1" ht="15.75" customHeight="1" x14ac:dyDescent="0.25"/>
    <row r="963" s="116" customFormat="1" ht="15.75" customHeight="1" x14ac:dyDescent="0.25"/>
    <row r="964" s="116" customFormat="1" ht="15.75" customHeight="1" x14ac:dyDescent="0.25"/>
    <row r="965" s="116" customFormat="1" ht="15.75" customHeight="1" x14ac:dyDescent="0.25"/>
    <row r="966" s="116" customFormat="1" ht="15.75" customHeight="1" x14ac:dyDescent="0.25"/>
    <row r="967" s="116" customFormat="1" ht="15.75" customHeight="1" x14ac:dyDescent="0.25"/>
    <row r="968" s="116" customFormat="1" ht="15.75" customHeight="1" x14ac:dyDescent="0.25"/>
    <row r="969" s="116" customFormat="1" ht="15.75" customHeight="1" x14ac:dyDescent="0.25"/>
    <row r="970" s="116" customFormat="1" ht="15.75" customHeight="1" x14ac:dyDescent="0.25"/>
    <row r="971" s="116" customFormat="1" ht="15.75" customHeight="1" x14ac:dyDescent="0.25"/>
    <row r="972" s="116" customFormat="1" ht="15.75" customHeight="1" x14ac:dyDescent="0.25"/>
  </sheetData>
  <mergeCells count="1">
    <mergeCell ref="A4:B4"/>
  </mergeCells>
  <printOptions horizontalCentered="1"/>
  <pageMargins left="0.19685039370078741" right="0.19685039370078741" top="0.27559055118110237" bottom="0.39370078740157483" header="0" footer="0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  <pageSetUpPr fitToPage="1"/>
  </sheetPr>
  <dimension ref="A1:ES981"/>
  <sheetViews>
    <sheetView showGridLines="0" workbookViewId="0"/>
  </sheetViews>
  <sheetFormatPr defaultColWidth="14" defaultRowHeight="15" customHeight="1" x14ac:dyDescent="0.25"/>
  <cols>
    <col min="1" max="1" width="43.7109375" style="40" customWidth="1"/>
    <col min="2" max="2" width="17.42578125" style="40" customWidth="1"/>
    <col min="3" max="4" width="19.7109375" style="40" customWidth="1"/>
    <col min="5" max="5" width="17.28515625" style="40" customWidth="1"/>
    <col min="6" max="6" width="12.28515625" style="40" customWidth="1"/>
    <col min="7" max="9" width="13" style="40" customWidth="1"/>
    <col min="10" max="10" width="10" style="40" customWidth="1"/>
    <col min="11" max="11" width="9.5703125" style="40" customWidth="1"/>
    <col min="12" max="20" width="6.7109375" style="40" customWidth="1"/>
    <col min="21" max="22" width="12.28515625" style="40" customWidth="1"/>
    <col min="23" max="16384" width="14" style="40"/>
  </cols>
  <sheetData>
    <row r="1" spans="1:149" s="203" customFormat="1" ht="12" customHeight="1" x14ac:dyDescent="0.2">
      <c r="A1" s="802"/>
      <c r="C1" s="803"/>
      <c r="E1" s="804" t="s">
        <v>1074</v>
      </c>
      <c r="F1" s="804"/>
      <c r="L1" s="803"/>
      <c r="ES1" s="805"/>
    </row>
    <row r="2" spans="1:149" s="806" customFormat="1" ht="12" customHeight="1" x14ac:dyDescent="0.25">
      <c r="A2" s="266" t="s">
        <v>169</v>
      </c>
    </row>
    <row r="3" spans="1:149" s="806" customFormat="1" ht="12" customHeight="1" x14ac:dyDescent="0.25">
      <c r="A3" s="266" t="s">
        <v>170</v>
      </c>
    </row>
    <row r="4" spans="1:149" s="206" customFormat="1" ht="12" customHeight="1" x14ac:dyDescent="0.25">
      <c r="A4" s="807" t="s">
        <v>1064</v>
      </c>
      <c r="B4" s="808"/>
      <c r="C4" s="809"/>
      <c r="D4" s="808"/>
      <c r="E4" s="808"/>
      <c r="F4" s="808"/>
      <c r="G4" s="808"/>
      <c r="H4" s="808"/>
      <c r="I4" s="810"/>
      <c r="J4" s="810"/>
      <c r="K4" s="810"/>
      <c r="L4" s="810"/>
      <c r="M4" s="810"/>
      <c r="N4" s="810"/>
    </row>
    <row r="5" spans="1:149" s="210" customFormat="1" ht="12" customHeight="1" x14ac:dyDescent="0.2">
      <c r="A5" s="7" t="s">
        <v>2</v>
      </c>
      <c r="C5" s="203"/>
    </row>
    <row r="6" spans="1:149" ht="12" customHeight="1" x14ac:dyDescent="0.25">
      <c r="E6" s="811" t="s">
        <v>3</v>
      </c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spans="1:149" ht="15.75" customHeight="1" x14ac:dyDescent="0.25">
      <c r="A7" s="1119" t="s">
        <v>1075</v>
      </c>
      <c r="B7" s="1121" t="s">
        <v>1076</v>
      </c>
      <c r="C7" s="1122"/>
      <c r="D7" s="1122"/>
      <c r="E7" s="1123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</row>
    <row r="8" spans="1:149" ht="15.75" customHeight="1" x14ac:dyDescent="0.25">
      <c r="A8" s="1120"/>
      <c r="B8" s="812" t="s">
        <v>391</v>
      </c>
      <c r="C8" s="812" t="s">
        <v>692</v>
      </c>
      <c r="D8" s="812" t="s">
        <v>522</v>
      </c>
      <c r="E8" s="812" t="s">
        <v>1077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</row>
    <row r="9" spans="1:149" ht="15.75" customHeight="1" x14ac:dyDescent="0.25">
      <c r="A9" s="813" t="s">
        <v>1078</v>
      </c>
      <c r="B9" s="814"/>
      <c r="C9" s="814"/>
      <c r="D9" s="814">
        <f>B9+C9</f>
        <v>0</v>
      </c>
      <c r="E9" s="814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</row>
    <row r="10" spans="1:149" ht="15.75" customHeight="1" x14ac:dyDescent="0.25">
      <c r="A10" s="813" t="s">
        <v>1079</v>
      </c>
      <c r="B10" s="814"/>
      <c r="C10" s="814"/>
      <c r="D10" s="814">
        <f t="shared" ref="D10:D15" si="0">B10+C10</f>
        <v>0</v>
      </c>
      <c r="E10" s="814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</row>
    <row r="11" spans="1:149" ht="15.75" customHeight="1" x14ac:dyDescent="0.25">
      <c r="A11" s="813" t="s">
        <v>1080</v>
      </c>
      <c r="B11" s="814"/>
      <c r="C11" s="814"/>
      <c r="D11" s="814">
        <f t="shared" si="0"/>
        <v>0</v>
      </c>
      <c r="E11" s="814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</row>
    <row r="12" spans="1:149" ht="13.5" customHeight="1" x14ac:dyDescent="0.25">
      <c r="A12" s="813" t="s">
        <v>1081</v>
      </c>
      <c r="B12" s="814"/>
      <c r="C12" s="814"/>
      <c r="D12" s="814">
        <f t="shared" si="0"/>
        <v>0</v>
      </c>
      <c r="E12" s="814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</row>
    <row r="13" spans="1:149" ht="13.5" customHeight="1" x14ac:dyDescent="0.25">
      <c r="A13" s="813" t="s">
        <v>1082</v>
      </c>
      <c r="B13" s="814"/>
      <c r="C13" s="814"/>
      <c r="D13" s="814">
        <f t="shared" si="0"/>
        <v>0</v>
      </c>
      <c r="E13" s="814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</row>
    <row r="14" spans="1:149" ht="13.5" customHeight="1" x14ac:dyDescent="0.25">
      <c r="A14" s="815" t="s">
        <v>1083</v>
      </c>
      <c r="B14" s="814"/>
      <c r="C14" s="814"/>
      <c r="D14" s="814">
        <f t="shared" si="0"/>
        <v>0</v>
      </c>
      <c r="E14" s="814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</row>
    <row r="15" spans="1:149" ht="13.5" customHeight="1" x14ac:dyDescent="0.25">
      <c r="A15" s="816" t="s">
        <v>1084</v>
      </c>
      <c r="B15" s="814"/>
      <c r="C15" s="814"/>
      <c r="D15" s="814">
        <f t="shared" si="0"/>
        <v>0</v>
      </c>
      <c r="E15" s="814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</row>
    <row r="16" spans="1:149" ht="13.5" customHeight="1" x14ac:dyDescent="0.25">
      <c r="A16" s="817" t="s">
        <v>396</v>
      </c>
      <c r="B16" s="818">
        <f t="shared" ref="B16:D16" si="1">SUM(B9:B15)</f>
        <v>0</v>
      </c>
      <c r="C16" s="818">
        <f t="shared" si="1"/>
        <v>0</v>
      </c>
      <c r="D16" s="818">
        <f t="shared" si="1"/>
        <v>0</v>
      </c>
      <c r="E16" s="818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</row>
    <row r="17" spans="1:20" ht="12" customHeight="1" x14ac:dyDescent="0.25">
      <c r="A17" s="707"/>
      <c r="B17" s="819"/>
      <c r="C17" s="819"/>
      <c r="D17" s="819"/>
      <c r="E17" s="819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</row>
    <row r="18" spans="1:20" ht="12" customHeight="1" x14ac:dyDescent="0.25">
      <c r="A18" s="196"/>
      <c r="B18" s="819"/>
      <c r="C18" s="819"/>
      <c r="D18" s="819"/>
      <c r="E18" s="819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</row>
    <row r="19" spans="1:20" ht="12" customHeight="1" x14ac:dyDescent="0.25">
      <c r="A19" s="196" t="s">
        <v>154</v>
      </c>
      <c r="B19" s="819"/>
      <c r="C19" s="820"/>
      <c r="D19" s="820"/>
      <c r="E19" s="820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</row>
    <row r="20" spans="1:20" ht="12" customHeight="1" x14ac:dyDescent="0.25">
      <c r="A20" s="196"/>
      <c r="B20" s="819"/>
      <c r="C20" s="821"/>
      <c r="D20" s="821"/>
      <c r="E20" s="821"/>
      <c r="F20" s="46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</row>
    <row r="21" spans="1:20" ht="12" customHeight="1" x14ac:dyDescent="0.25">
      <c r="A21" s="196" t="s">
        <v>155</v>
      </c>
      <c r="B21" s="819"/>
      <c r="C21" s="821"/>
      <c r="D21" s="821"/>
      <c r="E21" s="821"/>
      <c r="F21" s="46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</row>
    <row r="22" spans="1:20" ht="12" customHeight="1" x14ac:dyDescent="0.25">
      <c r="A22" s="196" t="s">
        <v>156</v>
      </c>
      <c r="B22" s="819"/>
      <c r="C22" s="115"/>
      <c r="D22" s="115"/>
      <c r="E22" s="115"/>
      <c r="F22" s="46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</row>
    <row r="23" spans="1:20" ht="12" customHeight="1" x14ac:dyDescent="0.25">
      <c r="A23" s="196"/>
      <c r="B23" s="46"/>
      <c r="C23" s="46"/>
      <c r="D23" s="822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</row>
    <row r="24" spans="1:20" ht="12" customHeight="1" x14ac:dyDescent="0.25">
      <c r="A24" s="196" t="s">
        <v>157</v>
      </c>
      <c r="B24" s="46"/>
      <c r="C24" s="46"/>
      <c r="D24" s="822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</row>
    <row r="25" spans="1:20" ht="12" customHeight="1" x14ac:dyDescent="0.25">
      <c r="A25" s="196" t="s">
        <v>156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</row>
    <row r="26" spans="1:20" ht="12" customHeight="1" x14ac:dyDescent="0.25">
      <c r="A26" s="203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</row>
    <row r="27" spans="1:20" ht="15" customHeight="1" x14ac:dyDescent="0.25">
      <c r="A27" s="46"/>
      <c r="B27" s="46"/>
      <c r="C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</row>
    <row r="28" spans="1:20" ht="13.5" customHeight="1" x14ac:dyDescent="0.25">
      <c r="A28" s="46"/>
      <c r="B28" s="46"/>
      <c r="C28" s="115"/>
      <c r="D28" s="115"/>
      <c r="E28" s="115"/>
      <c r="F28" s="46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</row>
    <row r="29" spans="1:20" ht="15.75" customHeight="1" x14ac:dyDescent="0.25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</row>
    <row r="30" spans="1:20" ht="15.75" customHeight="1" x14ac:dyDescent="0.25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</row>
    <row r="31" spans="1:20" ht="15.75" customHeight="1" x14ac:dyDescent="0.25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</row>
    <row r="32" spans="1:20" ht="15.75" customHeight="1" x14ac:dyDescent="0.25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</row>
    <row r="33" spans="1:20" ht="15.75" customHeight="1" x14ac:dyDescent="0.25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</row>
    <row r="34" spans="1:20" ht="15.75" customHeight="1" x14ac:dyDescent="0.25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</row>
    <row r="35" spans="1:20" ht="15.75" customHeight="1" x14ac:dyDescent="0.25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</row>
    <row r="36" spans="1:20" ht="15.75" customHeight="1" x14ac:dyDescent="0.25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</row>
    <row r="37" spans="1:20" ht="15.75" customHeight="1" x14ac:dyDescent="0.25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</row>
    <row r="38" spans="1:20" ht="15.75" customHeight="1" x14ac:dyDescent="0.25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</row>
    <row r="39" spans="1:20" ht="15.75" customHeight="1" x14ac:dyDescent="0.25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</row>
    <row r="40" spans="1:20" ht="15.75" customHeight="1" x14ac:dyDescent="0.25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</row>
    <row r="41" spans="1:20" ht="15.75" customHeight="1" x14ac:dyDescent="0.25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</row>
    <row r="42" spans="1:20" ht="15.75" customHeight="1" x14ac:dyDescent="0.25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</row>
    <row r="43" spans="1:20" ht="15.75" customHeight="1" x14ac:dyDescent="0.25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</row>
    <row r="44" spans="1:20" ht="15.75" customHeight="1" x14ac:dyDescent="0.25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</row>
    <row r="45" spans="1:20" ht="15.75" customHeight="1" x14ac:dyDescent="0.25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</row>
    <row r="46" spans="1:20" ht="15.75" customHeight="1" x14ac:dyDescent="0.25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</row>
    <row r="47" spans="1:20" ht="15.75" customHeight="1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</row>
    <row r="48" spans="1:20" ht="15.75" customHeight="1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</row>
    <row r="49" spans="1:20" ht="15.75" customHeight="1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</row>
    <row r="50" spans="1:20" ht="15.75" customHeight="1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</row>
    <row r="51" spans="1:20" ht="15.75" customHeight="1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</row>
    <row r="52" spans="1:20" ht="15.75" customHeight="1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</row>
    <row r="53" spans="1:20" ht="15.75" customHeight="1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</row>
    <row r="54" spans="1:20" ht="15.75" customHeight="1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</row>
    <row r="55" spans="1:20" ht="15.75" customHeight="1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</row>
    <row r="56" spans="1:20" ht="15.75" customHeight="1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</row>
    <row r="57" spans="1:20" ht="15.75" customHeight="1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</row>
    <row r="58" spans="1:20" ht="15.75" customHeight="1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</row>
    <row r="59" spans="1:20" ht="15.75" customHeight="1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</row>
    <row r="60" spans="1:20" ht="15.75" customHeight="1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</row>
    <row r="61" spans="1:20" ht="15.75" customHeight="1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</row>
    <row r="62" spans="1:20" ht="15.75" customHeight="1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</row>
    <row r="63" spans="1:20" ht="15.75" customHeight="1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</row>
    <row r="64" spans="1:20" ht="15.75" customHeight="1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</row>
    <row r="65" spans="1:20" ht="15.75" customHeight="1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</row>
    <row r="66" spans="1:20" ht="15.75" customHeight="1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</row>
    <row r="67" spans="1:20" ht="15.75" customHeight="1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</row>
    <row r="68" spans="1:20" ht="15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</row>
    <row r="69" spans="1:20" ht="15.75" customHeight="1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</row>
    <row r="70" spans="1:20" ht="15.75" customHeight="1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</row>
    <row r="71" spans="1:20" ht="15.75" customHeight="1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</row>
    <row r="72" spans="1:20" ht="15.75" customHeight="1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</row>
    <row r="73" spans="1:20" ht="15.75" customHeight="1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</row>
    <row r="74" spans="1:20" ht="15.75" customHeight="1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</row>
    <row r="75" spans="1:20" ht="15.75" customHeight="1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</row>
    <row r="76" spans="1:20" ht="15.75" customHeight="1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</row>
    <row r="77" spans="1:20" ht="15.75" customHeight="1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</row>
    <row r="78" spans="1:20" ht="15.75" customHeight="1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</row>
    <row r="79" spans="1:20" ht="15.75" customHeight="1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</row>
    <row r="80" spans="1:20" ht="15.75" customHeight="1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</row>
    <row r="81" spans="1:20" ht="15.75" customHeight="1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</row>
    <row r="82" spans="1:20" ht="15.75" customHeight="1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</row>
    <row r="83" spans="1:20" ht="15.75" customHeight="1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</row>
    <row r="84" spans="1:20" ht="15.75" customHeight="1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</row>
    <row r="85" spans="1:20" ht="15.75" customHeight="1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</row>
    <row r="86" spans="1:20" ht="15.75" customHeight="1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</row>
    <row r="87" spans="1:20" ht="15.75" customHeight="1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</row>
    <row r="88" spans="1:20" ht="15.75" customHeight="1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</row>
    <row r="89" spans="1:20" ht="15.75" customHeight="1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</row>
    <row r="90" spans="1:20" ht="15.75" customHeight="1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</row>
    <row r="91" spans="1:20" ht="15.75" customHeight="1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</row>
    <row r="92" spans="1:20" ht="15.75" customHeight="1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</row>
    <row r="93" spans="1:20" ht="15.75" customHeight="1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</row>
    <row r="94" spans="1:20" ht="15.75" customHeight="1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</row>
    <row r="95" spans="1:20" ht="15.75" customHeight="1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</row>
    <row r="96" spans="1:20" ht="15.75" customHeight="1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</row>
    <row r="97" spans="1:20" ht="15.75" customHeight="1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</row>
    <row r="98" spans="1:20" ht="15.75" customHeight="1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</row>
    <row r="99" spans="1:20" ht="15.75" customHeight="1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</row>
    <row r="100" spans="1:20" ht="15.75" customHeight="1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</row>
    <row r="101" spans="1:20" ht="15.75" customHeight="1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</row>
    <row r="102" spans="1:20" ht="15.75" customHeight="1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</row>
    <row r="103" spans="1:20" ht="15.75" customHeight="1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</row>
    <row r="104" spans="1:20" ht="15.75" customHeight="1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</row>
    <row r="105" spans="1:20" ht="15.75" customHeight="1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</row>
    <row r="106" spans="1:20" ht="15.75" customHeight="1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</row>
    <row r="107" spans="1:20" ht="15.75" customHeight="1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</row>
    <row r="108" spans="1:20" ht="15.75" customHeight="1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</row>
    <row r="109" spans="1:20" ht="15.75" customHeight="1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</row>
    <row r="110" spans="1:20" ht="15.75" customHeight="1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</row>
    <row r="111" spans="1:20" ht="15.75" customHeight="1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</row>
    <row r="112" spans="1:20" ht="15.75" customHeight="1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</row>
    <row r="113" spans="1:20" ht="15.75" customHeight="1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</row>
    <row r="114" spans="1:20" ht="15.75" customHeight="1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</row>
    <row r="115" spans="1:20" ht="15.75" customHeight="1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</row>
    <row r="116" spans="1:20" ht="15.75" customHeight="1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</row>
    <row r="117" spans="1:20" ht="15.75" customHeight="1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</row>
    <row r="118" spans="1:20" ht="15.75" customHeight="1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</row>
    <row r="119" spans="1:20" ht="15.75" customHeight="1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</row>
    <row r="120" spans="1:20" ht="15.75" customHeight="1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</row>
    <row r="121" spans="1:20" ht="15.75" customHeight="1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</row>
    <row r="122" spans="1:20" ht="15.75" customHeight="1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</row>
    <row r="123" spans="1:20" ht="15.75" customHeight="1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</row>
    <row r="124" spans="1:20" ht="15.75" customHeight="1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</row>
    <row r="125" spans="1:20" ht="15.75" customHeight="1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</row>
    <row r="126" spans="1:20" ht="15.75" customHeight="1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</row>
    <row r="127" spans="1:20" ht="15.75" customHeight="1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</row>
    <row r="128" spans="1:20" ht="15.75" customHeight="1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</row>
    <row r="129" spans="1:20" ht="15.75" customHeight="1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</row>
    <row r="130" spans="1:20" ht="15.75" customHeight="1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</row>
    <row r="131" spans="1:20" ht="15.75" customHeight="1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</row>
    <row r="132" spans="1:20" ht="15.75" customHeight="1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</row>
    <row r="133" spans="1:20" ht="15.75" customHeight="1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</row>
    <row r="134" spans="1:20" ht="15.75" customHeight="1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</row>
    <row r="135" spans="1:20" ht="15.75" customHeight="1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</row>
    <row r="136" spans="1:20" ht="15.75" customHeight="1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</row>
    <row r="137" spans="1:20" ht="15.75" customHeight="1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</row>
    <row r="138" spans="1:20" ht="15.75" customHeight="1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</row>
    <row r="139" spans="1:20" ht="15.75" customHeight="1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</row>
    <row r="140" spans="1:20" ht="15.75" customHeight="1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</row>
    <row r="141" spans="1:20" ht="15.75" customHeight="1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</row>
    <row r="142" spans="1:20" ht="15.75" customHeight="1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</row>
    <row r="143" spans="1:20" ht="15.75" customHeight="1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</row>
    <row r="144" spans="1:20" ht="15.75" customHeight="1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</row>
    <row r="145" spans="1:20" ht="15.75" customHeight="1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</row>
    <row r="146" spans="1:20" ht="15.75" customHeight="1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</row>
    <row r="147" spans="1:20" ht="15.75" customHeight="1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</row>
    <row r="148" spans="1:20" ht="15.75" customHeight="1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</row>
    <row r="149" spans="1:20" ht="15.75" customHeight="1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</row>
    <row r="150" spans="1:20" ht="15.75" customHeight="1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</row>
    <row r="151" spans="1:20" ht="15.75" customHeight="1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</row>
    <row r="152" spans="1:20" ht="15.75" customHeight="1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</row>
    <row r="153" spans="1:20" ht="15.75" customHeight="1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</row>
    <row r="154" spans="1:20" ht="15.75" customHeight="1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</row>
    <row r="155" spans="1:20" ht="15.75" customHeight="1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</row>
    <row r="156" spans="1:20" ht="15.75" customHeight="1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</row>
    <row r="157" spans="1:20" ht="15.75" customHeight="1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</row>
    <row r="158" spans="1:20" ht="15.75" customHeight="1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</row>
    <row r="159" spans="1:20" ht="15.75" customHeight="1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</row>
    <row r="160" spans="1:20" ht="15.75" customHeight="1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</row>
    <row r="161" spans="1:20" ht="15.75" customHeight="1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</row>
    <row r="162" spans="1:20" ht="15.75" customHeight="1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</row>
    <row r="163" spans="1:20" ht="15.75" customHeight="1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</row>
    <row r="164" spans="1:20" ht="15.75" customHeight="1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</row>
    <row r="165" spans="1:20" ht="15.75" customHeight="1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</row>
    <row r="166" spans="1:20" ht="15.75" customHeight="1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</row>
    <row r="167" spans="1:20" ht="15.75" customHeight="1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</row>
    <row r="168" spans="1:20" ht="15.75" customHeight="1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</row>
    <row r="169" spans="1:20" ht="15.75" customHeight="1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</row>
    <row r="170" spans="1:20" ht="15.75" customHeight="1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</row>
    <row r="171" spans="1:20" ht="15.75" customHeight="1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</row>
    <row r="172" spans="1:20" ht="15.75" customHeight="1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</row>
    <row r="173" spans="1:20" ht="15.75" customHeight="1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</row>
    <row r="174" spans="1:20" ht="15.75" customHeight="1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</row>
    <row r="175" spans="1:20" ht="15.75" customHeight="1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</row>
    <row r="176" spans="1:20" ht="15.75" customHeight="1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</row>
    <row r="177" spans="1:20" ht="15.75" customHeight="1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</row>
    <row r="178" spans="1:20" ht="15.75" customHeight="1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</row>
    <row r="179" spans="1:20" ht="15.75" customHeight="1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</row>
    <row r="180" spans="1:20" ht="15.75" customHeight="1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</row>
    <row r="181" spans="1:20" ht="15.75" customHeight="1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</row>
    <row r="182" spans="1:20" ht="15.75" customHeight="1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</row>
    <row r="183" spans="1:20" ht="15.75" customHeight="1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</row>
    <row r="184" spans="1:20" ht="15.75" customHeight="1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</row>
    <row r="185" spans="1:20" ht="15.75" customHeight="1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</row>
    <row r="186" spans="1:20" ht="15.75" customHeight="1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</row>
    <row r="187" spans="1:20" ht="15.75" customHeight="1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</row>
    <row r="188" spans="1:20" ht="15.75" customHeight="1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</row>
    <row r="189" spans="1:20" ht="15.75" customHeight="1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</row>
    <row r="190" spans="1:20" ht="15.75" customHeight="1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</row>
    <row r="191" spans="1:20" ht="15.75" customHeight="1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</row>
    <row r="192" spans="1:20" ht="15.75" customHeight="1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</row>
    <row r="193" spans="1:20" ht="15.75" customHeight="1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</row>
    <row r="194" spans="1:20" ht="15.75" customHeight="1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</row>
    <row r="195" spans="1:20" ht="15.75" customHeight="1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</row>
    <row r="196" spans="1:20" ht="15.75" customHeight="1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</row>
    <row r="197" spans="1:20" ht="15.75" customHeight="1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</row>
    <row r="198" spans="1:20" ht="15.75" customHeight="1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</row>
    <row r="199" spans="1:20" ht="15.75" customHeight="1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</row>
    <row r="200" spans="1:20" ht="15.75" customHeight="1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</row>
    <row r="201" spans="1:20" ht="15.75" customHeight="1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</row>
    <row r="202" spans="1:20" ht="15.75" customHeight="1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</row>
    <row r="203" spans="1:20" ht="15.75" customHeight="1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</row>
    <row r="204" spans="1:20" ht="15.75" customHeight="1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</row>
    <row r="205" spans="1:20" ht="15.75" customHeight="1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</row>
    <row r="206" spans="1:20" ht="15.75" customHeight="1" x14ac:dyDescent="0.25">
      <c r="D206" s="46"/>
    </row>
    <row r="207" spans="1:20" ht="15.75" customHeight="1" x14ac:dyDescent="0.25">
      <c r="D207" s="46"/>
    </row>
    <row r="208" spans="1:20" ht="15.75" customHeight="1" x14ac:dyDescent="0.25">
      <c r="D208" s="46"/>
    </row>
    <row r="209" spans="4:4" ht="15.75" customHeight="1" x14ac:dyDescent="0.25">
      <c r="D209" s="46"/>
    </row>
    <row r="210" spans="4:4" ht="15.75" customHeight="1" x14ac:dyDescent="0.25">
      <c r="D210" s="46"/>
    </row>
    <row r="211" spans="4:4" ht="15.75" customHeight="1" x14ac:dyDescent="0.25">
      <c r="D211" s="46"/>
    </row>
    <row r="212" spans="4:4" ht="15.75" customHeight="1" x14ac:dyDescent="0.25">
      <c r="D212" s="46"/>
    </row>
    <row r="213" spans="4:4" ht="15.75" customHeight="1" x14ac:dyDescent="0.25">
      <c r="D213" s="46"/>
    </row>
    <row r="214" spans="4:4" ht="15.75" customHeight="1" x14ac:dyDescent="0.25">
      <c r="D214" s="46"/>
    </row>
    <row r="215" spans="4:4" ht="15.75" customHeight="1" x14ac:dyDescent="0.25">
      <c r="D215" s="46"/>
    </row>
    <row r="216" spans="4:4" ht="15.75" customHeight="1" x14ac:dyDescent="0.25">
      <c r="D216" s="46"/>
    </row>
    <row r="217" spans="4:4" ht="15.75" customHeight="1" x14ac:dyDescent="0.25">
      <c r="D217" s="46"/>
    </row>
    <row r="218" spans="4:4" ht="15.75" customHeight="1" x14ac:dyDescent="0.25">
      <c r="D218" s="46"/>
    </row>
    <row r="219" spans="4:4" ht="15.75" customHeight="1" x14ac:dyDescent="0.25">
      <c r="D219" s="46"/>
    </row>
    <row r="220" spans="4:4" ht="15.75" customHeight="1" x14ac:dyDescent="0.25">
      <c r="D220" s="46"/>
    </row>
    <row r="221" spans="4:4" ht="15.75" customHeight="1" x14ac:dyDescent="0.25">
      <c r="D221" s="46"/>
    </row>
    <row r="222" spans="4:4" ht="15.75" customHeight="1" x14ac:dyDescent="0.25">
      <c r="D222" s="46"/>
    </row>
    <row r="223" spans="4:4" ht="15.75" customHeight="1" x14ac:dyDescent="0.25">
      <c r="D223" s="46"/>
    </row>
    <row r="224" spans="4:4" ht="15.75" customHeight="1" x14ac:dyDescent="0.25">
      <c r="D224" s="46"/>
    </row>
    <row r="225" spans="4:4" ht="15.75" customHeight="1" x14ac:dyDescent="0.25">
      <c r="D225" s="46"/>
    </row>
    <row r="226" spans="4:4" ht="15.75" customHeight="1" x14ac:dyDescent="0.25">
      <c r="D226" s="46"/>
    </row>
    <row r="227" spans="4:4" ht="15.75" customHeight="1" x14ac:dyDescent="0.25">
      <c r="D227" s="46"/>
    </row>
    <row r="228" spans="4:4" ht="15.75" customHeight="1" x14ac:dyDescent="0.25">
      <c r="D228" s="46"/>
    </row>
    <row r="229" spans="4:4" ht="15.75" customHeight="1" x14ac:dyDescent="0.25">
      <c r="D229" s="46"/>
    </row>
    <row r="230" spans="4:4" ht="15.75" customHeight="1" x14ac:dyDescent="0.25">
      <c r="D230" s="46"/>
    </row>
    <row r="231" spans="4:4" ht="15.75" customHeight="1" x14ac:dyDescent="0.25">
      <c r="D231" s="46"/>
    </row>
    <row r="232" spans="4:4" ht="15.75" customHeight="1" x14ac:dyDescent="0.25">
      <c r="D232" s="46"/>
    </row>
    <row r="233" spans="4:4" ht="15.75" customHeight="1" x14ac:dyDescent="0.25">
      <c r="D233" s="46"/>
    </row>
    <row r="234" spans="4:4" ht="15.75" customHeight="1" x14ac:dyDescent="0.25">
      <c r="D234" s="46"/>
    </row>
    <row r="235" spans="4:4" ht="15.75" customHeight="1" x14ac:dyDescent="0.25">
      <c r="D235" s="46"/>
    </row>
    <row r="236" spans="4:4" ht="15.75" customHeight="1" x14ac:dyDescent="0.25">
      <c r="D236" s="46"/>
    </row>
    <row r="237" spans="4:4" ht="15.75" customHeight="1" x14ac:dyDescent="0.25">
      <c r="D237" s="46"/>
    </row>
    <row r="238" spans="4:4" ht="15.75" customHeight="1" x14ac:dyDescent="0.25">
      <c r="D238" s="46"/>
    </row>
    <row r="239" spans="4:4" ht="15.75" customHeight="1" x14ac:dyDescent="0.25">
      <c r="D239" s="46"/>
    </row>
    <row r="240" spans="4:4" ht="15.75" customHeight="1" x14ac:dyDescent="0.25">
      <c r="D240" s="46"/>
    </row>
    <row r="241" spans="4:4" ht="15.75" customHeight="1" x14ac:dyDescent="0.25">
      <c r="D241" s="46"/>
    </row>
    <row r="242" spans="4:4" ht="15.75" customHeight="1" x14ac:dyDescent="0.25">
      <c r="D242" s="46"/>
    </row>
    <row r="243" spans="4:4" ht="15.75" customHeight="1" x14ac:dyDescent="0.25">
      <c r="D243" s="46"/>
    </row>
    <row r="244" spans="4:4" ht="15.75" customHeight="1" x14ac:dyDescent="0.25">
      <c r="D244" s="46"/>
    </row>
    <row r="245" spans="4:4" ht="15.75" customHeight="1" x14ac:dyDescent="0.25">
      <c r="D245" s="46"/>
    </row>
    <row r="246" spans="4:4" ht="15.75" customHeight="1" x14ac:dyDescent="0.25">
      <c r="D246" s="46"/>
    </row>
    <row r="247" spans="4:4" ht="15.75" customHeight="1" x14ac:dyDescent="0.25">
      <c r="D247" s="46"/>
    </row>
    <row r="248" spans="4:4" ht="15.75" customHeight="1" x14ac:dyDescent="0.25">
      <c r="D248" s="46"/>
    </row>
    <row r="249" spans="4:4" ht="15.75" customHeight="1" x14ac:dyDescent="0.25">
      <c r="D249" s="46"/>
    </row>
    <row r="250" spans="4:4" ht="15.75" customHeight="1" x14ac:dyDescent="0.25">
      <c r="D250" s="46"/>
    </row>
    <row r="251" spans="4:4" ht="15.75" customHeight="1" x14ac:dyDescent="0.25">
      <c r="D251" s="46"/>
    </row>
    <row r="252" spans="4:4" ht="15.75" customHeight="1" x14ac:dyDescent="0.25">
      <c r="D252" s="46"/>
    </row>
    <row r="253" spans="4:4" ht="15.75" customHeight="1" x14ac:dyDescent="0.25">
      <c r="D253" s="46"/>
    </row>
    <row r="254" spans="4:4" ht="15.75" customHeight="1" x14ac:dyDescent="0.25">
      <c r="D254" s="46"/>
    </row>
    <row r="255" spans="4:4" ht="15.75" customHeight="1" x14ac:dyDescent="0.25">
      <c r="D255" s="46"/>
    </row>
    <row r="256" spans="4:4" ht="15.75" customHeight="1" x14ac:dyDescent="0.25">
      <c r="D256" s="46"/>
    </row>
    <row r="257" spans="4:4" ht="15.75" customHeight="1" x14ac:dyDescent="0.25">
      <c r="D257" s="46"/>
    </row>
    <row r="258" spans="4:4" ht="15.75" customHeight="1" x14ac:dyDescent="0.25">
      <c r="D258" s="46"/>
    </row>
    <row r="259" spans="4:4" ht="15.75" customHeight="1" x14ac:dyDescent="0.25">
      <c r="D259" s="46"/>
    </row>
    <row r="260" spans="4:4" ht="15.75" customHeight="1" x14ac:dyDescent="0.25">
      <c r="D260" s="46"/>
    </row>
    <row r="261" spans="4:4" ht="15.75" customHeight="1" x14ac:dyDescent="0.25">
      <c r="D261" s="46"/>
    </row>
    <row r="262" spans="4:4" ht="15.75" customHeight="1" x14ac:dyDescent="0.25">
      <c r="D262" s="46"/>
    </row>
    <row r="263" spans="4:4" ht="15.75" customHeight="1" x14ac:dyDescent="0.25">
      <c r="D263" s="46"/>
    </row>
    <row r="264" spans="4:4" ht="15.75" customHeight="1" x14ac:dyDescent="0.25">
      <c r="D264" s="46"/>
    </row>
    <row r="265" spans="4:4" ht="15.75" customHeight="1" x14ac:dyDescent="0.25">
      <c r="D265" s="46"/>
    </row>
    <row r="266" spans="4:4" ht="15.75" customHeight="1" x14ac:dyDescent="0.25">
      <c r="D266" s="46"/>
    </row>
    <row r="267" spans="4:4" ht="15.75" customHeight="1" x14ac:dyDescent="0.25">
      <c r="D267" s="46"/>
    </row>
    <row r="268" spans="4:4" ht="15.75" customHeight="1" x14ac:dyDescent="0.25">
      <c r="D268" s="46"/>
    </row>
    <row r="269" spans="4:4" ht="15.75" customHeight="1" x14ac:dyDescent="0.25">
      <c r="D269" s="46"/>
    </row>
    <row r="270" spans="4:4" ht="15.75" customHeight="1" x14ac:dyDescent="0.25">
      <c r="D270" s="46"/>
    </row>
    <row r="271" spans="4:4" ht="15.75" customHeight="1" x14ac:dyDescent="0.25">
      <c r="D271" s="46"/>
    </row>
    <row r="272" spans="4:4" ht="15.75" customHeight="1" x14ac:dyDescent="0.25">
      <c r="D272" s="46"/>
    </row>
    <row r="273" spans="4:4" ht="15.75" customHeight="1" x14ac:dyDescent="0.25">
      <c r="D273" s="46"/>
    </row>
    <row r="274" spans="4:4" ht="15.75" customHeight="1" x14ac:dyDescent="0.25">
      <c r="D274" s="46"/>
    </row>
    <row r="275" spans="4:4" ht="15.75" customHeight="1" x14ac:dyDescent="0.25">
      <c r="D275" s="46"/>
    </row>
    <row r="276" spans="4:4" ht="15.75" customHeight="1" x14ac:dyDescent="0.25">
      <c r="D276" s="46"/>
    </row>
    <row r="277" spans="4:4" ht="15.75" customHeight="1" x14ac:dyDescent="0.25">
      <c r="D277" s="46"/>
    </row>
    <row r="278" spans="4:4" ht="15.75" customHeight="1" x14ac:dyDescent="0.25">
      <c r="D278" s="46"/>
    </row>
    <row r="279" spans="4:4" ht="15.75" customHeight="1" x14ac:dyDescent="0.25">
      <c r="D279" s="46"/>
    </row>
    <row r="280" spans="4:4" ht="15.75" customHeight="1" x14ac:dyDescent="0.25">
      <c r="D280" s="46"/>
    </row>
    <row r="281" spans="4:4" ht="15.75" customHeight="1" x14ac:dyDescent="0.25">
      <c r="D281" s="46"/>
    </row>
    <row r="282" spans="4:4" ht="15.75" customHeight="1" x14ac:dyDescent="0.25">
      <c r="D282" s="46"/>
    </row>
    <row r="283" spans="4:4" ht="15.75" customHeight="1" x14ac:dyDescent="0.25">
      <c r="D283" s="46"/>
    </row>
    <row r="284" spans="4:4" ht="15.75" customHeight="1" x14ac:dyDescent="0.25">
      <c r="D284" s="46"/>
    </row>
    <row r="285" spans="4:4" ht="15.75" customHeight="1" x14ac:dyDescent="0.25">
      <c r="D285" s="46"/>
    </row>
    <row r="286" spans="4:4" ht="15.75" customHeight="1" x14ac:dyDescent="0.25">
      <c r="D286" s="46"/>
    </row>
    <row r="287" spans="4:4" ht="15.75" customHeight="1" x14ac:dyDescent="0.25">
      <c r="D287" s="46"/>
    </row>
    <row r="288" spans="4:4" ht="15.75" customHeight="1" x14ac:dyDescent="0.25">
      <c r="D288" s="46"/>
    </row>
    <row r="289" spans="4:4" ht="15.75" customHeight="1" x14ac:dyDescent="0.25">
      <c r="D289" s="46"/>
    </row>
    <row r="290" spans="4:4" ht="15.75" customHeight="1" x14ac:dyDescent="0.25">
      <c r="D290" s="46"/>
    </row>
    <row r="291" spans="4:4" ht="15.75" customHeight="1" x14ac:dyDescent="0.25">
      <c r="D291" s="46"/>
    </row>
    <row r="292" spans="4:4" ht="15.75" customHeight="1" x14ac:dyDescent="0.25">
      <c r="D292" s="46"/>
    </row>
    <row r="293" spans="4:4" ht="15.75" customHeight="1" x14ac:dyDescent="0.25">
      <c r="D293" s="46"/>
    </row>
    <row r="294" spans="4:4" ht="15.75" customHeight="1" x14ac:dyDescent="0.25">
      <c r="D294" s="46"/>
    </row>
    <row r="295" spans="4:4" ht="15.75" customHeight="1" x14ac:dyDescent="0.25">
      <c r="D295" s="46"/>
    </row>
    <row r="296" spans="4:4" ht="15.75" customHeight="1" x14ac:dyDescent="0.25">
      <c r="D296" s="46"/>
    </row>
    <row r="297" spans="4:4" ht="15.75" customHeight="1" x14ac:dyDescent="0.25">
      <c r="D297" s="46"/>
    </row>
    <row r="298" spans="4:4" ht="15.75" customHeight="1" x14ac:dyDescent="0.25">
      <c r="D298" s="46"/>
    </row>
    <row r="299" spans="4:4" ht="15.75" customHeight="1" x14ac:dyDescent="0.25">
      <c r="D299" s="46"/>
    </row>
    <row r="300" spans="4:4" ht="15.75" customHeight="1" x14ac:dyDescent="0.25">
      <c r="D300" s="46"/>
    </row>
    <row r="301" spans="4:4" ht="15.75" customHeight="1" x14ac:dyDescent="0.25">
      <c r="D301" s="46"/>
    </row>
    <row r="302" spans="4:4" ht="15.75" customHeight="1" x14ac:dyDescent="0.25">
      <c r="D302" s="46"/>
    </row>
    <row r="303" spans="4:4" ht="15.75" customHeight="1" x14ac:dyDescent="0.25">
      <c r="D303" s="46"/>
    </row>
    <row r="304" spans="4:4" ht="15.75" customHeight="1" x14ac:dyDescent="0.25">
      <c r="D304" s="46"/>
    </row>
    <row r="305" spans="4:4" ht="15.75" customHeight="1" x14ac:dyDescent="0.25">
      <c r="D305" s="46"/>
    </row>
    <row r="306" spans="4:4" ht="15.75" customHeight="1" x14ac:dyDescent="0.25">
      <c r="D306" s="46"/>
    </row>
    <row r="307" spans="4:4" ht="15.75" customHeight="1" x14ac:dyDescent="0.25">
      <c r="D307" s="46"/>
    </row>
    <row r="308" spans="4:4" ht="15.75" customHeight="1" x14ac:dyDescent="0.25">
      <c r="D308" s="46"/>
    </row>
    <row r="309" spans="4:4" ht="15.75" customHeight="1" x14ac:dyDescent="0.25">
      <c r="D309" s="46"/>
    </row>
    <row r="310" spans="4:4" ht="15.75" customHeight="1" x14ac:dyDescent="0.25">
      <c r="D310" s="46"/>
    </row>
    <row r="311" spans="4:4" ht="15.75" customHeight="1" x14ac:dyDescent="0.25">
      <c r="D311" s="46"/>
    </row>
    <row r="312" spans="4:4" ht="15.75" customHeight="1" x14ac:dyDescent="0.25">
      <c r="D312" s="46"/>
    </row>
    <row r="313" spans="4:4" ht="15.75" customHeight="1" x14ac:dyDescent="0.25">
      <c r="D313" s="46"/>
    </row>
    <row r="314" spans="4:4" ht="15.75" customHeight="1" x14ac:dyDescent="0.25">
      <c r="D314" s="46"/>
    </row>
    <row r="315" spans="4:4" ht="15.75" customHeight="1" x14ac:dyDescent="0.25">
      <c r="D315" s="46"/>
    </row>
    <row r="316" spans="4:4" ht="15.75" customHeight="1" x14ac:dyDescent="0.25">
      <c r="D316" s="46"/>
    </row>
    <row r="317" spans="4:4" ht="15.75" customHeight="1" x14ac:dyDescent="0.25">
      <c r="D317" s="46"/>
    </row>
    <row r="318" spans="4:4" ht="15.75" customHeight="1" x14ac:dyDescent="0.25">
      <c r="D318" s="46"/>
    </row>
    <row r="319" spans="4:4" ht="15.75" customHeight="1" x14ac:dyDescent="0.25">
      <c r="D319" s="46"/>
    </row>
    <row r="320" spans="4:4" ht="15.75" customHeight="1" x14ac:dyDescent="0.25">
      <c r="D320" s="46"/>
    </row>
    <row r="321" spans="4:4" ht="15.75" customHeight="1" x14ac:dyDescent="0.25">
      <c r="D321" s="46"/>
    </row>
    <row r="322" spans="4:4" ht="15.75" customHeight="1" x14ac:dyDescent="0.25">
      <c r="D322" s="46"/>
    </row>
    <row r="323" spans="4:4" ht="15.75" customHeight="1" x14ac:dyDescent="0.25">
      <c r="D323" s="46"/>
    </row>
    <row r="324" spans="4:4" ht="15.75" customHeight="1" x14ac:dyDescent="0.25">
      <c r="D324" s="46"/>
    </row>
    <row r="325" spans="4:4" ht="15.75" customHeight="1" x14ac:dyDescent="0.25">
      <c r="D325" s="46"/>
    </row>
    <row r="326" spans="4:4" ht="15.75" customHeight="1" x14ac:dyDescent="0.25">
      <c r="D326" s="46"/>
    </row>
    <row r="327" spans="4:4" ht="15.75" customHeight="1" x14ac:dyDescent="0.25">
      <c r="D327" s="46"/>
    </row>
    <row r="328" spans="4:4" ht="15.75" customHeight="1" x14ac:dyDescent="0.25">
      <c r="D328" s="46"/>
    </row>
    <row r="329" spans="4:4" ht="15.75" customHeight="1" x14ac:dyDescent="0.25">
      <c r="D329" s="46"/>
    </row>
    <row r="330" spans="4:4" ht="15.75" customHeight="1" x14ac:dyDescent="0.25">
      <c r="D330" s="46"/>
    </row>
    <row r="331" spans="4:4" ht="15.75" customHeight="1" x14ac:dyDescent="0.25">
      <c r="D331" s="46"/>
    </row>
    <row r="332" spans="4:4" ht="15.75" customHeight="1" x14ac:dyDescent="0.25">
      <c r="D332" s="46"/>
    </row>
    <row r="333" spans="4:4" ht="15.75" customHeight="1" x14ac:dyDescent="0.25">
      <c r="D333" s="46"/>
    </row>
    <row r="334" spans="4:4" ht="15.75" customHeight="1" x14ac:dyDescent="0.25">
      <c r="D334" s="46"/>
    </row>
    <row r="335" spans="4:4" ht="15.75" customHeight="1" x14ac:dyDescent="0.25">
      <c r="D335" s="46"/>
    </row>
    <row r="336" spans="4:4" ht="15.75" customHeight="1" x14ac:dyDescent="0.25">
      <c r="D336" s="46"/>
    </row>
    <row r="337" spans="4:4" ht="15.75" customHeight="1" x14ac:dyDescent="0.25">
      <c r="D337" s="46"/>
    </row>
    <row r="338" spans="4:4" ht="15.75" customHeight="1" x14ac:dyDescent="0.25">
      <c r="D338" s="46"/>
    </row>
    <row r="339" spans="4:4" ht="15.75" customHeight="1" x14ac:dyDescent="0.25">
      <c r="D339" s="46"/>
    </row>
    <row r="340" spans="4:4" ht="15.75" customHeight="1" x14ac:dyDescent="0.25">
      <c r="D340" s="46"/>
    </row>
    <row r="341" spans="4:4" ht="15.75" customHeight="1" x14ac:dyDescent="0.25">
      <c r="D341" s="46"/>
    </row>
    <row r="342" spans="4:4" ht="15.75" customHeight="1" x14ac:dyDescent="0.25">
      <c r="D342" s="46"/>
    </row>
    <row r="343" spans="4:4" ht="15.75" customHeight="1" x14ac:dyDescent="0.25">
      <c r="D343" s="46"/>
    </row>
    <row r="344" spans="4:4" ht="15.75" customHeight="1" x14ac:dyDescent="0.25">
      <c r="D344" s="46"/>
    </row>
    <row r="345" spans="4:4" ht="15.75" customHeight="1" x14ac:dyDescent="0.25">
      <c r="D345" s="46"/>
    </row>
    <row r="346" spans="4:4" ht="15.75" customHeight="1" x14ac:dyDescent="0.25">
      <c r="D346" s="46"/>
    </row>
    <row r="347" spans="4:4" ht="15.75" customHeight="1" x14ac:dyDescent="0.25">
      <c r="D347" s="46"/>
    </row>
    <row r="348" spans="4:4" ht="15.75" customHeight="1" x14ac:dyDescent="0.25">
      <c r="D348" s="46"/>
    </row>
    <row r="349" spans="4:4" ht="15.75" customHeight="1" x14ac:dyDescent="0.25">
      <c r="D349" s="46"/>
    </row>
    <row r="350" spans="4:4" ht="15.75" customHeight="1" x14ac:dyDescent="0.25">
      <c r="D350" s="46"/>
    </row>
    <row r="351" spans="4:4" ht="15.75" customHeight="1" x14ac:dyDescent="0.25">
      <c r="D351" s="46"/>
    </row>
    <row r="352" spans="4:4" ht="15.75" customHeight="1" x14ac:dyDescent="0.25">
      <c r="D352" s="46"/>
    </row>
    <row r="353" spans="4:4" ht="15.75" customHeight="1" x14ac:dyDescent="0.25">
      <c r="D353" s="46"/>
    </row>
    <row r="354" spans="4:4" ht="15.75" customHeight="1" x14ac:dyDescent="0.25">
      <c r="D354" s="46"/>
    </row>
    <row r="355" spans="4:4" ht="15.75" customHeight="1" x14ac:dyDescent="0.25">
      <c r="D355" s="46"/>
    </row>
    <row r="356" spans="4:4" ht="15.75" customHeight="1" x14ac:dyDescent="0.25">
      <c r="D356" s="46"/>
    </row>
    <row r="357" spans="4:4" ht="15.75" customHeight="1" x14ac:dyDescent="0.25">
      <c r="D357" s="46"/>
    </row>
    <row r="358" spans="4:4" ht="15.75" customHeight="1" x14ac:dyDescent="0.25">
      <c r="D358" s="46"/>
    </row>
    <row r="359" spans="4:4" ht="15.75" customHeight="1" x14ac:dyDescent="0.25">
      <c r="D359" s="46"/>
    </row>
    <row r="360" spans="4:4" ht="15.75" customHeight="1" x14ac:dyDescent="0.25">
      <c r="D360" s="46"/>
    </row>
    <row r="361" spans="4:4" ht="15.75" customHeight="1" x14ac:dyDescent="0.25">
      <c r="D361" s="46"/>
    </row>
    <row r="362" spans="4:4" ht="15.75" customHeight="1" x14ac:dyDescent="0.25">
      <c r="D362" s="46"/>
    </row>
    <row r="363" spans="4:4" ht="15.75" customHeight="1" x14ac:dyDescent="0.25">
      <c r="D363" s="46"/>
    </row>
    <row r="364" spans="4:4" ht="15.75" customHeight="1" x14ac:dyDescent="0.25">
      <c r="D364" s="46"/>
    </row>
    <row r="365" spans="4:4" ht="15.75" customHeight="1" x14ac:dyDescent="0.25">
      <c r="D365" s="46"/>
    </row>
    <row r="366" spans="4:4" ht="15.75" customHeight="1" x14ac:dyDescent="0.25">
      <c r="D366" s="46"/>
    </row>
    <row r="367" spans="4:4" ht="15.75" customHeight="1" x14ac:dyDescent="0.25">
      <c r="D367" s="46"/>
    </row>
    <row r="368" spans="4:4" ht="15.75" customHeight="1" x14ac:dyDescent="0.25">
      <c r="D368" s="46"/>
    </row>
    <row r="369" spans="4:4" ht="15.75" customHeight="1" x14ac:dyDescent="0.25">
      <c r="D369" s="46"/>
    </row>
    <row r="370" spans="4:4" ht="15.75" customHeight="1" x14ac:dyDescent="0.25">
      <c r="D370" s="46"/>
    </row>
    <row r="371" spans="4:4" ht="15.75" customHeight="1" x14ac:dyDescent="0.25">
      <c r="D371" s="46"/>
    </row>
    <row r="372" spans="4:4" ht="15.75" customHeight="1" x14ac:dyDescent="0.25">
      <c r="D372" s="46"/>
    </row>
    <row r="373" spans="4:4" ht="15.75" customHeight="1" x14ac:dyDescent="0.25">
      <c r="D373" s="46"/>
    </row>
    <row r="374" spans="4:4" ht="15.75" customHeight="1" x14ac:dyDescent="0.25">
      <c r="D374" s="46"/>
    </row>
    <row r="375" spans="4:4" ht="15.75" customHeight="1" x14ac:dyDescent="0.25">
      <c r="D375" s="46"/>
    </row>
    <row r="376" spans="4:4" ht="15.75" customHeight="1" x14ac:dyDescent="0.25">
      <c r="D376" s="46"/>
    </row>
    <row r="377" spans="4:4" ht="15.75" customHeight="1" x14ac:dyDescent="0.25">
      <c r="D377" s="46"/>
    </row>
    <row r="378" spans="4:4" ht="15.75" customHeight="1" x14ac:dyDescent="0.25">
      <c r="D378" s="46"/>
    </row>
    <row r="379" spans="4:4" ht="15.75" customHeight="1" x14ac:dyDescent="0.25">
      <c r="D379" s="46"/>
    </row>
    <row r="380" spans="4:4" ht="15.75" customHeight="1" x14ac:dyDescent="0.25">
      <c r="D380" s="46"/>
    </row>
    <row r="381" spans="4:4" ht="15.75" customHeight="1" x14ac:dyDescent="0.25">
      <c r="D381" s="46"/>
    </row>
    <row r="382" spans="4:4" ht="15.75" customHeight="1" x14ac:dyDescent="0.25">
      <c r="D382" s="46"/>
    </row>
    <row r="383" spans="4:4" ht="15.75" customHeight="1" x14ac:dyDescent="0.25">
      <c r="D383" s="46"/>
    </row>
    <row r="384" spans="4:4" ht="15.75" customHeight="1" x14ac:dyDescent="0.25">
      <c r="D384" s="46"/>
    </row>
    <row r="385" spans="4:4" ht="15.75" customHeight="1" x14ac:dyDescent="0.25">
      <c r="D385" s="46"/>
    </row>
    <row r="386" spans="4:4" ht="15.75" customHeight="1" x14ac:dyDescent="0.25">
      <c r="D386" s="46"/>
    </row>
    <row r="387" spans="4:4" ht="15.75" customHeight="1" x14ac:dyDescent="0.25">
      <c r="D387" s="46"/>
    </row>
    <row r="388" spans="4:4" ht="15.75" customHeight="1" x14ac:dyDescent="0.25">
      <c r="D388" s="46"/>
    </row>
    <row r="389" spans="4:4" ht="15.75" customHeight="1" x14ac:dyDescent="0.25">
      <c r="D389" s="46"/>
    </row>
    <row r="390" spans="4:4" ht="15.75" customHeight="1" x14ac:dyDescent="0.25">
      <c r="D390" s="46"/>
    </row>
    <row r="391" spans="4:4" ht="15.75" customHeight="1" x14ac:dyDescent="0.25">
      <c r="D391" s="46"/>
    </row>
    <row r="392" spans="4:4" ht="15.75" customHeight="1" x14ac:dyDescent="0.25">
      <c r="D392" s="46"/>
    </row>
    <row r="393" spans="4:4" ht="15.75" customHeight="1" x14ac:dyDescent="0.25">
      <c r="D393" s="46"/>
    </row>
    <row r="394" spans="4:4" ht="15.75" customHeight="1" x14ac:dyDescent="0.25">
      <c r="D394" s="46"/>
    </row>
    <row r="395" spans="4:4" ht="15.75" customHeight="1" x14ac:dyDescent="0.25">
      <c r="D395" s="46"/>
    </row>
    <row r="396" spans="4:4" ht="15.75" customHeight="1" x14ac:dyDescent="0.25">
      <c r="D396" s="46"/>
    </row>
    <row r="397" spans="4:4" ht="15.75" customHeight="1" x14ac:dyDescent="0.25">
      <c r="D397" s="46"/>
    </row>
    <row r="398" spans="4:4" ht="15.75" customHeight="1" x14ac:dyDescent="0.25">
      <c r="D398" s="46"/>
    </row>
    <row r="399" spans="4:4" ht="15.75" customHeight="1" x14ac:dyDescent="0.25">
      <c r="D399" s="46"/>
    </row>
    <row r="400" spans="4:4" ht="15.75" customHeight="1" x14ac:dyDescent="0.25">
      <c r="D400" s="46"/>
    </row>
    <row r="401" spans="4:4" ht="15.75" customHeight="1" x14ac:dyDescent="0.25">
      <c r="D401" s="46"/>
    </row>
    <row r="402" spans="4:4" ht="15.75" customHeight="1" x14ac:dyDescent="0.25">
      <c r="D402" s="46"/>
    </row>
    <row r="403" spans="4:4" ht="15.75" customHeight="1" x14ac:dyDescent="0.25">
      <c r="D403" s="46"/>
    </row>
    <row r="404" spans="4:4" ht="15.75" customHeight="1" x14ac:dyDescent="0.25">
      <c r="D404" s="46"/>
    </row>
    <row r="405" spans="4:4" ht="15.75" customHeight="1" x14ac:dyDescent="0.25">
      <c r="D405" s="46"/>
    </row>
    <row r="406" spans="4:4" ht="15.75" customHeight="1" x14ac:dyDescent="0.25">
      <c r="D406" s="46"/>
    </row>
    <row r="407" spans="4:4" ht="15.75" customHeight="1" x14ac:dyDescent="0.25">
      <c r="D407" s="46"/>
    </row>
    <row r="408" spans="4:4" ht="15.75" customHeight="1" x14ac:dyDescent="0.25">
      <c r="D408" s="46"/>
    </row>
    <row r="409" spans="4:4" ht="15.75" customHeight="1" x14ac:dyDescent="0.25">
      <c r="D409" s="46"/>
    </row>
    <row r="410" spans="4:4" ht="15.75" customHeight="1" x14ac:dyDescent="0.25">
      <c r="D410" s="46"/>
    </row>
    <row r="411" spans="4:4" ht="15.75" customHeight="1" x14ac:dyDescent="0.25">
      <c r="D411" s="46"/>
    </row>
    <row r="412" spans="4:4" ht="15.75" customHeight="1" x14ac:dyDescent="0.25">
      <c r="D412" s="46"/>
    </row>
    <row r="413" spans="4:4" ht="15.75" customHeight="1" x14ac:dyDescent="0.25">
      <c r="D413" s="46"/>
    </row>
    <row r="414" spans="4:4" ht="15.75" customHeight="1" x14ac:dyDescent="0.25">
      <c r="D414" s="46"/>
    </row>
    <row r="415" spans="4:4" ht="15.75" customHeight="1" x14ac:dyDescent="0.25">
      <c r="D415" s="46"/>
    </row>
    <row r="416" spans="4:4" ht="15.75" customHeight="1" x14ac:dyDescent="0.25">
      <c r="D416" s="46"/>
    </row>
    <row r="417" spans="4:4" ht="15.75" customHeight="1" x14ac:dyDescent="0.25">
      <c r="D417" s="46"/>
    </row>
    <row r="418" spans="4:4" ht="15.75" customHeight="1" x14ac:dyDescent="0.25">
      <c r="D418" s="46"/>
    </row>
    <row r="419" spans="4:4" ht="15.75" customHeight="1" x14ac:dyDescent="0.25">
      <c r="D419" s="46"/>
    </row>
    <row r="420" spans="4:4" ht="15.75" customHeight="1" x14ac:dyDescent="0.25">
      <c r="D420" s="46"/>
    </row>
    <row r="421" spans="4:4" ht="15.75" customHeight="1" x14ac:dyDescent="0.25">
      <c r="D421" s="46"/>
    </row>
    <row r="422" spans="4:4" ht="15.75" customHeight="1" x14ac:dyDescent="0.25">
      <c r="D422" s="46"/>
    </row>
    <row r="423" spans="4:4" ht="15.75" customHeight="1" x14ac:dyDescent="0.25">
      <c r="D423" s="46"/>
    </row>
    <row r="424" spans="4:4" ht="15.75" customHeight="1" x14ac:dyDescent="0.25">
      <c r="D424" s="46"/>
    </row>
    <row r="425" spans="4:4" ht="15.75" customHeight="1" x14ac:dyDescent="0.25">
      <c r="D425" s="46"/>
    </row>
    <row r="426" spans="4:4" ht="15.75" customHeight="1" x14ac:dyDescent="0.25">
      <c r="D426" s="46"/>
    </row>
    <row r="427" spans="4:4" ht="15.75" customHeight="1" x14ac:dyDescent="0.25">
      <c r="D427" s="46"/>
    </row>
    <row r="428" spans="4:4" ht="15.75" customHeight="1" x14ac:dyDescent="0.25">
      <c r="D428" s="46"/>
    </row>
    <row r="429" spans="4:4" ht="15.75" customHeight="1" x14ac:dyDescent="0.25">
      <c r="D429" s="46"/>
    </row>
    <row r="430" spans="4:4" ht="15.75" customHeight="1" x14ac:dyDescent="0.25">
      <c r="D430" s="46"/>
    </row>
    <row r="431" spans="4:4" ht="15.75" customHeight="1" x14ac:dyDescent="0.25">
      <c r="D431" s="46"/>
    </row>
    <row r="432" spans="4:4" ht="15.75" customHeight="1" x14ac:dyDescent="0.25">
      <c r="D432" s="46"/>
    </row>
    <row r="433" spans="4:4" ht="15.75" customHeight="1" x14ac:dyDescent="0.25">
      <c r="D433" s="46"/>
    </row>
    <row r="434" spans="4:4" ht="15.75" customHeight="1" x14ac:dyDescent="0.25">
      <c r="D434" s="46"/>
    </row>
    <row r="435" spans="4:4" ht="15.75" customHeight="1" x14ac:dyDescent="0.25">
      <c r="D435" s="46"/>
    </row>
    <row r="436" spans="4:4" ht="15.75" customHeight="1" x14ac:dyDescent="0.25">
      <c r="D436" s="46"/>
    </row>
    <row r="437" spans="4:4" ht="15.75" customHeight="1" x14ac:dyDescent="0.25">
      <c r="D437" s="46"/>
    </row>
    <row r="438" spans="4:4" ht="15.75" customHeight="1" x14ac:dyDescent="0.25">
      <c r="D438" s="46"/>
    </row>
    <row r="439" spans="4:4" ht="15.75" customHeight="1" x14ac:dyDescent="0.25">
      <c r="D439" s="46"/>
    </row>
    <row r="440" spans="4:4" ht="15.75" customHeight="1" x14ac:dyDescent="0.25">
      <c r="D440" s="46"/>
    </row>
    <row r="441" spans="4:4" ht="15.75" customHeight="1" x14ac:dyDescent="0.25">
      <c r="D441" s="46"/>
    </row>
    <row r="442" spans="4:4" ht="15.75" customHeight="1" x14ac:dyDescent="0.25">
      <c r="D442" s="46"/>
    </row>
    <row r="443" spans="4:4" ht="15.75" customHeight="1" x14ac:dyDescent="0.25">
      <c r="D443" s="46"/>
    </row>
    <row r="444" spans="4:4" ht="15.75" customHeight="1" x14ac:dyDescent="0.25">
      <c r="D444" s="46"/>
    </row>
    <row r="445" spans="4:4" ht="15.75" customHeight="1" x14ac:dyDescent="0.25">
      <c r="D445" s="46"/>
    </row>
    <row r="446" spans="4:4" ht="15.75" customHeight="1" x14ac:dyDescent="0.25">
      <c r="D446" s="46"/>
    </row>
    <row r="447" spans="4:4" ht="15.75" customHeight="1" x14ac:dyDescent="0.25">
      <c r="D447" s="46"/>
    </row>
    <row r="448" spans="4:4" ht="15.75" customHeight="1" x14ac:dyDescent="0.25">
      <c r="D448" s="46"/>
    </row>
    <row r="449" spans="4:4" ht="15.75" customHeight="1" x14ac:dyDescent="0.25">
      <c r="D449" s="46"/>
    </row>
    <row r="450" spans="4:4" ht="15.75" customHeight="1" x14ac:dyDescent="0.25">
      <c r="D450" s="46"/>
    </row>
    <row r="451" spans="4:4" ht="15.75" customHeight="1" x14ac:dyDescent="0.25">
      <c r="D451" s="46"/>
    </row>
    <row r="452" spans="4:4" ht="15.75" customHeight="1" x14ac:dyDescent="0.25">
      <c r="D452" s="46"/>
    </row>
    <row r="453" spans="4:4" ht="15.75" customHeight="1" x14ac:dyDescent="0.25">
      <c r="D453" s="46"/>
    </row>
    <row r="454" spans="4:4" ht="15.75" customHeight="1" x14ac:dyDescent="0.25">
      <c r="D454" s="46"/>
    </row>
    <row r="455" spans="4:4" ht="15.75" customHeight="1" x14ac:dyDescent="0.25">
      <c r="D455" s="46"/>
    </row>
    <row r="456" spans="4:4" ht="15.75" customHeight="1" x14ac:dyDescent="0.25">
      <c r="D456" s="46"/>
    </row>
    <row r="457" spans="4:4" ht="15.75" customHeight="1" x14ac:dyDescent="0.25">
      <c r="D457" s="46"/>
    </row>
    <row r="458" spans="4:4" ht="15.75" customHeight="1" x14ac:dyDescent="0.25">
      <c r="D458" s="46"/>
    </row>
    <row r="459" spans="4:4" ht="15.75" customHeight="1" x14ac:dyDescent="0.25">
      <c r="D459" s="46"/>
    </row>
    <row r="460" spans="4:4" ht="15.75" customHeight="1" x14ac:dyDescent="0.25">
      <c r="D460" s="46"/>
    </row>
    <row r="461" spans="4:4" ht="15.75" customHeight="1" x14ac:dyDescent="0.25">
      <c r="D461" s="46"/>
    </row>
    <row r="462" spans="4:4" ht="15.75" customHeight="1" x14ac:dyDescent="0.25">
      <c r="D462" s="46"/>
    </row>
    <row r="463" spans="4:4" ht="15.75" customHeight="1" x14ac:dyDescent="0.25">
      <c r="D463" s="46"/>
    </row>
    <row r="464" spans="4:4" ht="15.75" customHeight="1" x14ac:dyDescent="0.25">
      <c r="D464" s="46"/>
    </row>
    <row r="465" spans="4:4" ht="15.75" customHeight="1" x14ac:dyDescent="0.25">
      <c r="D465" s="46"/>
    </row>
    <row r="466" spans="4:4" ht="15.75" customHeight="1" x14ac:dyDescent="0.25">
      <c r="D466" s="46"/>
    </row>
    <row r="467" spans="4:4" ht="15.75" customHeight="1" x14ac:dyDescent="0.25">
      <c r="D467" s="46"/>
    </row>
    <row r="468" spans="4:4" ht="15.75" customHeight="1" x14ac:dyDescent="0.25">
      <c r="D468" s="46"/>
    </row>
    <row r="469" spans="4:4" ht="15.75" customHeight="1" x14ac:dyDescent="0.25">
      <c r="D469" s="46"/>
    </row>
    <row r="470" spans="4:4" ht="15.75" customHeight="1" x14ac:dyDescent="0.25">
      <c r="D470" s="46"/>
    </row>
    <row r="471" spans="4:4" ht="15.75" customHeight="1" x14ac:dyDescent="0.25">
      <c r="D471" s="46"/>
    </row>
    <row r="472" spans="4:4" ht="15.75" customHeight="1" x14ac:dyDescent="0.25">
      <c r="D472" s="46"/>
    </row>
    <row r="473" spans="4:4" ht="15.75" customHeight="1" x14ac:dyDescent="0.25">
      <c r="D473" s="46"/>
    </row>
    <row r="474" spans="4:4" ht="15.75" customHeight="1" x14ac:dyDescent="0.25">
      <c r="D474" s="46"/>
    </row>
    <row r="475" spans="4:4" ht="15.75" customHeight="1" x14ac:dyDescent="0.25">
      <c r="D475" s="46"/>
    </row>
    <row r="476" spans="4:4" ht="15.75" customHeight="1" x14ac:dyDescent="0.25">
      <c r="D476" s="46"/>
    </row>
    <row r="477" spans="4:4" ht="15.75" customHeight="1" x14ac:dyDescent="0.25">
      <c r="D477" s="46"/>
    </row>
    <row r="478" spans="4:4" ht="15.75" customHeight="1" x14ac:dyDescent="0.25">
      <c r="D478" s="46"/>
    </row>
    <row r="479" spans="4:4" ht="15.75" customHeight="1" x14ac:dyDescent="0.25">
      <c r="D479" s="46"/>
    </row>
    <row r="480" spans="4:4" ht="15.75" customHeight="1" x14ac:dyDescent="0.25">
      <c r="D480" s="46"/>
    </row>
    <row r="481" spans="4:4" ht="15.75" customHeight="1" x14ac:dyDescent="0.25">
      <c r="D481" s="46"/>
    </row>
    <row r="482" spans="4:4" ht="15.75" customHeight="1" x14ac:dyDescent="0.25">
      <c r="D482" s="46"/>
    </row>
    <row r="483" spans="4:4" ht="15.75" customHeight="1" x14ac:dyDescent="0.25">
      <c r="D483" s="46"/>
    </row>
    <row r="484" spans="4:4" ht="15.75" customHeight="1" x14ac:dyDescent="0.25">
      <c r="D484" s="46"/>
    </row>
    <row r="485" spans="4:4" ht="15.75" customHeight="1" x14ac:dyDescent="0.25">
      <c r="D485" s="46"/>
    </row>
    <row r="486" spans="4:4" ht="15.75" customHeight="1" x14ac:dyDescent="0.25">
      <c r="D486" s="46"/>
    </row>
    <row r="487" spans="4:4" ht="15.75" customHeight="1" x14ac:dyDescent="0.25">
      <c r="D487" s="46"/>
    </row>
    <row r="488" spans="4:4" ht="15.75" customHeight="1" x14ac:dyDescent="0.25">
      <c r="D488" s="46"/>
    </row>
    <row r="489" spans="4:4" ht="15.75" customHeight="1" x14ac:dyDescent="0.25">
      <c r="D489" s="46"/>
    </row>
    <row r="490" spans="4:4" ht="15.75" customHeight="1" x14ac:dyDescent="0.25">
      <c r="D490" s="46"/>
    </row>
    <row r="491" spans="4:4" ht="15.75" customHeight="1" x14ac:dyDescent="0.25">
      <c r="D491" s="46"/>
    </row>
    <row r="492" spans="4:4" ht="15.75" customHeight="1" x14ac:dyDescent="0.25">
      <c r="D492" s="46"/>
    </row>
    <row r="493" spans="4:4" ht="15.75" customHeight="1" x14ac:dyDescent="0.25">
      <c r="D493" s="46"/>
    </row>
    <row r="494" spans="4:4" ht="15.75" customHeight="1" x14ac:dyDescent="0.25">
      <c r="D494" s="46"/>
    </row>
    <row r="495" spans="4:4" ht="15.75" customHeight="1" x14ac:dyDescent="0.25">
      <c r="D495" s="46"/>
    </row>
    <row r="496" spans="4:4" ht="15.75" customHeight="1" x14ac:dyDescent="0.25">
      <c r="D496" s="46"/>
    </row>
    <row r="497" spans="4:4" ht="15.75" customHeight="1" x14ac:dyDescent="0.25">
      <c r="D497" s="46"/>
    </row>
    <row r="498" spans="4:4" ht="15.75" customHeight="1" x14ac:dyDescent="0.25">
      <c r="D498" s="46"/>
    </row>
    <row r="499" spans="4:4" ht="15.75" customHeight="1" x14ac:dyDescent="0.25">
      <c r="D499" s="46"/>
    </row>
    <row r="500" spans="4:4" ht="15.75" customHeight="1" x14ac:dyDescent="0.25">
      <c r="D500" s="46"/>
    </row>
    <row r="501" spans="4:4" ht="15.75" customHeight="1" x14ac:dyDescent="0.25">
      <c r="D501" s="46"/>
    </row>
    <row r="502" spans="4:4" ht="15.75" customHeight="1" x14ac:dyDescent="0.25">
      <c r="D502" s="46"/>
    </row>
    <row r="503" spans="4:4" ht="15.75" customHeight="1" x14ac:dyDescent="0.25">
      <c r="D503" s="46"/>
    </row>
    <row r="504" spans="4:4" ht="15.75" customHeight="1" x14ac:dyDescent="0.25">
      <c r="D504" s="46"/>
    </row>
    <row r="505" spans="4:4" ht="15.75" customHeight="1" x14ac:dyDescent="0.25">
      <c r="D505" s="46"/>
    </row>
    <row r="506" spans="4:4" ht="15.75" customHeight="1" x14ac:dyDescent="0.25">
      <c r="D506" s="46"/>
    </row>
    <row r="507" spans="4:4" ht="15.75" customHeight="1" x14ac:dyDescent="0.25">
      <c r="D507" s="46"/>
    </row>
    <row r="508" spans="4:4" ht="15.75" customHeight="1" x14ac:dyDescent="0.25">
      <c r="D508" s="46"/>
    </row>
    <row r="509" spans="4:4" ht="15.75" customHeight="1" x14ac:dyDescent="0.25">
      <c r="D509" s="46"/>
    </row>
    <row r="510" spans="4:4" ht="15.75" customHeight="1" x14ac:dyDescent="0.25">
      <c r="D510" s="46"/>
    </row>
    <row r="511" spans="4:4" ht="15.75" customHeight="1" x14ac:dyDescent="0.25">
      <c r="D511" s="46"/>
    </row>
    <row r="512" spans="4:4" ht="15.75" customHeight="1" x14ac:dyDescent="0.25">
      <c r="D512" s="46"/>
    </row>
    <row r="513" spans="4:4" ht="15.75" customHeight="1" x14ac:dyDescent="0.25">
      <c r="D513" s="46"/>
    </row>
    <row r="514" spans="4:4" ht="15.75" customHeight="1" x14ac:dyDescent="0.25">
      <c r="D514" s="46"/>
    </row>
    <row r="515" spans="4:4" ht="15.75" customHeight="1" x14ac:dyDescent="0.25">
      <c r="D515" s="46"/>
    </row>
    <row r="516" spans="4:4" ht="15.75" customHeight="1" x14ac:dyDescent="0.25">
      <c r="D516" s="46"/>
    </row>
    <row r="517" spans="4:4" ht="15.75" customHeight="1" x14ac:dyDescent="0.25">
      <c r="D517" s="46"/>
    </row>
    <row r="518" spans="4:4" ht="15.75" customHeight="1" x14ac:dyDescent="0.25">
      <c r="D518" s="46"/>
    </row>
    <row r="519" spans="4:4" ht="15.75" customHeight="1" x14ac:dyDescent="0.25">
      <c r="D519" s="46"/>
    </row>
    <row r="520" spans="4:4" ht="15.75" customHeight="1" x14ac:dyDescent="0.25">
      <c r="D520" s="46"/>
    </row>
    <row r="521" spans="4:4" ht="15.75" customHeight="1" x14ac:dyDescent="0.25">
      <c r="D521" s="46"/>
    </row>
    <row r="522" spans="4:4" ht="15.75" customHeight="1" x14ac:dyDescent="0.25">
      <c r="D522" s="46"/>
    </row>
    <row r="523" spans="4:4" ht="15.75" customHeight="1" x14ac:dyDescent="0.25">
      <c r="D523" s="46"/>
    </row>
    <row r="524" spans="4:4" ht="15.75" customHeight="1" x14ac:dyDescent="0.25">
      <c r="D524" s="46"/>
    </row>
    <row r="525" spans="4:4" ht="15.75" customHeight="1" x14ac:dyDescent="0.25">
      <c r="D525" s="46"/>
    </row>
    <row r="526" spans="4:4" ht="15.75" customHeight="1" x14ac:dyDescent="0.25">
      <c r="D526" s="46"/>
    </row>
    <row r="527" spans="4:4" ht="15.75" customHeight="1" x14ac:dyDescent="0.25">
      <c r="D527" s="46"/>
    </row>
    <row r="528" spans="4:4" ht="15.75" customHeight="1" x14ac:dyDescent="0.25">
      <c r="D528" s="46"/>
    </row>
    <row r="529" spans="4:4" ht="15.75" customHeight="1" x14ac:dyDescent="0.25">
      <c r="D529" s="46"/>
    </row>
    <row r="530" spans="4:4" ht="15.75" customHeight="1" x14ac:dyDescent="0.25">
      <c r="D530" s="46"/>
    </row>
    <row r="531" spans="4:4" ht="15.75" customHeight="1" x14ac:dyDescent="0.25">
      <c r="D531" s="46"/>
    </row>
    <row r="532" spans="4:4" ht="15.75" customHeight="1" x14ac:dyDescent="0.25">
      <c r="D532" s="46"/>
    </row>
    <row r="533" spans="4:4" ht="15.75" customHeight="1" x14ac:dyDescent="0.25">
      <c r="D533" s="46"/>
    </row>
    <row r="534" spans="4:4" ht="15.75" customHeight="1" x14ac:dyDescent="0.25">
      <c r="D534" s="46"/>
    </row>
    <row r="535" spans="4:4" ht="15.75" customHeight="1" x14ac:dyDescent="0.25">
      <c r="D535" s="46"/>
    </row>
    <row r="536" spans="4:4" ht="15.75" customHeight="1" x14ac:dyDescent="0.25">
      <c r="D536" s="46"/>
    </row>
    <row r="537" spans="4:4" ht="15.75" customHeight="1" x14ac:dyDescent="0.25">
      <c r="D537" s="46"/>
    </row>
    <row r="538" spans="4:4" ht="15.75" customHeight="1" x14ac:dyDescent="0.25">
      <c r="D538" s="46"/>
    </row>
    <row r="539" spans="4:4" ht="15.75" customHeight="1" x14ac:dyDescent="0.25">
      <c r="D539" s="46"/>
    </row>
    <row r="540" spans="4:4" ht="15.75" customHeight="1" x14ac:dyDescent="0.25">
      <c r="D540" s="46"/>
    </row>
    <row r="541" spans="4:4" ht="15.75" customHeight="1" x14ac:dyDescent="0.25">
      <c r="D541" s="46"/>
    </row>
    <row r="542" spans="4:4" ht="15.75" customHeight="1" x14ac:dyDescent="0.25">
      <c r="D542" s="46"/>
    </row>
    <row r="543" spans="4:4" ht="15.75" customHeight="1" x14ac:dyDescent="0.25">
      <c r="D543" s="46"/>
    </row>
    <row r="544" spans="4:4" ht="15.75" customHeight="1" x14ac:dyDescent="0.25">
      <c r="D544" s="46"/>
    </row>
    <row r="545" spans="4:4" ht="15.75" customHeight="1" x14ac:dyDescent="0.25">
      <c r="D545" s="46"/>
    </row>
    <row r="546" spans="4:4" ht="15.75" customHeight="1" x14ac:dyDescent="0.25">
      <c r="D546" s="46"/>
    </row>
    <row r="547" spans="4:4" ht="15.75" customHeight="1" x14ac:dyDescent="0.25">
      <c r="D547" s="46"/>
    </row>
    <row r="548" spans="4:4" ht="15.75" customHeight="1" x14ac:dyDescent="0.25">
      <c r="D548" s="46"/>
    </row>
    <row r="549" spans="4:4" ht="15.75" customHeight="1" x14ac:dyDescent="0.25">
      <c r="D549" s="46"/>
    </row>
    <row r="550" spans="4:4" ht="15.75" customHeight="1" x14ac:dyDescent="0.25">
      <c r="D550" s="46"/>
    </row>
    <row r="551" spans="4:4" ht="15.75" customHeight="1" x14ac:dyDescent="0.25">
      <c r="D551" s="46"/>
    </row>
    <row r="552" spans="4:4" ht="15.75" customHeight="1" x14ac:dyDescent="0.25">
      <c r="D552" s="46"/>
    </row>
    <row r="553" spans="4:4" ht="15.75" customHeight="1" x14ac:dyDescent="0.25">
      <c r="D553" s="46"/>
    </row>
    <row r="554" spans="4:4" ht="15.75" customHeight="1" x14ac:dyDescent="0.25">
      <c r="D554" s="46"/>
    </row>
    <row r="555" spans="4:4" ht="15.75" customHeight="1" x14ac:dyDescent="0.25">
      <c r="D555" s="46"/>
    </row>
    <row r="556" spans="4:4" ht="15.75" customHeight="1" x14ac:dyDescent="0.25">
      <c r="D556" s="46"/>
    </row>
    <row r="557" spans="4:4" ht="15.75" customHeight="1" x14ac:dyDescent="0.25">
      <c r="D557" s="46"/>
    </row>
    <row r="558" spans="4:4" ht="15.75" customHeight="1" x14ac:dyDescent="0.25">
      <c r="D558" s="46"/>
    </row>
    <row r="559" spans="4:4" ht="15.75" customHeight="1" x14ac:dyDescent="0.25">
      <c r="D559" s="46"/>
    </row>
    <row r="560" spans="4:4" ht="15.75" customHeight="1" x14ac:dyDescent="0.25">
      <c r="D560" s="46"/>
    </row>
    <row r="561" spans="4:4" ht="15.75" customHeight="1" x14ac:dyDescent="0.25">
      <c r="D561" s="46"/>
    </row>
    <row r="562" spans="4:4" ht="15.75" customHeight="1" x14ac:dyDescent="0.25">
      <c r="D562" s="46"/>
    </row>
    <row r="563" spans="4:4" ht="15.75" customHeight="1" x14ac:dyDescent="0.25">
      <c r="D563" s="46"/>
    </row>
    <row r="564" spans="4:4" ht="15.75" customHeight="1" x14ac:dyDescent="0.25">
      <c r="D564" s="46"/>
    </row>
    <row r="565" spans="4:4" ht="15.75" customHeight="1" x14ac:dyDescent="0.25">
      <c r="D565" s="46"/>
    </row>
    <row r="566" spans="4:4" ht="15.75" customHeight="1" x14ac:dyDescent="0.25">
      <c r="D566" s="46"/>
    </row>
    <row r="567" spans="4:4" ht="15.75" customHeight="1" x14ac:dyDescent="0.25">
      <c r="D567" s="46"/>
    </row>
    <row r="568" spans="4:4" ht="15.75" customHeight="1" x14ac:dyDescent="0.25">
      <c r="D568" s="46"/>
    </row>
    <row r="569" spans="4:4" ht="15.75" customHeight="1" x14ac:dyDescent="0.25">
      <c r="D569" s="46"/>
    </row>
    <row r="570" spans="4:4" ht="15.75" customHeight="1" x14ac:dyDescent="0.25">
      <c r="D570" s="46"/>
    </row>
    <row r="571" spans="4:4" ht="15.75" customHeight="1" x14ac:dyDescent="0.25">
      <c r="D571" s="46"/>
    </row>
    <row r="572" spans="4:4" ht="15.75" customHeight="1" x14ac:dyDescent="0.25">
      <c r="D572" s="46"/>
    </row>
    <row r="573" spans="4:4" ht="15.75" customHeight="1" x14ac:dyDescent="0.25">
      <c r="D573" s="46"/>
    </row>
    <row r="574" spans="4:4" ht="15.75" customHeight="1" x14ac:dyDescent="0.25">
      <c r="D574" s="46"/>
    </row>
    <row r="575" spans="4:4" ht="15.75" customHeight="1" x14ac:dyDescent="0.25">
      <c r="D575" s="46"/>
    </row>
    <row r="576" spans="4:4" ht="15.75" customHeight="1" x14ac:dyDescent="0.25">
      <c r="D576" s="46"/>
    </row>
    <row r="577" spans="4:4" ht="15.75" customHeight="1" x14ac:dyDescent="0.25">
      <c r="D577" s="46"/>
    </row>
    <row r="578" spans="4:4" ht="15.75" customHeight="1" x14ac:dyDescent="0.25">
      <c r="D578" s="46"/>
    </row>
    <row r="579" spans="4:4" ht="15.75" customHeight="1" x14ac:dyDescent="0.25">
      <c r="D579" s="46"/>
    </row>
    <row r="580" spans="4:4" ht="15.75" customHeight="1" x14ac:dyDescent="0.25">
      <c r="D580" s="46"/>
    </row>
    <row r="581" spans="4:4" ht="15.75" customHeight="1" x14ac:dyDescent="0.25">
      <c r="D581" s="46"/>
    </row>
    <row r="582" spans="4:4" ht="15.75" customHeight="1" x14ac:dyDescent="0.25">
      <c r="D582" s="46"/>
    </row>
    <row r="583" spans="4:4" ht="15.75" customHeight="1" x14ac:dyDescent="0.25">
      <c r="D583" s="46"/>
    </row>
    <row r="584" spans="4:4" ht="15.75" customHeight="1" x14ac:dyDescent="0.25">
      <c r="D584" s="46"/>
    </row>
    <row r="585" spans="4:4" ht="15.75" customHeight="1" x14ac:dyDescent="0.25">
      <c r="D585" s="46"/>
    </row>
    <row r="586" spans="4:4" ht="15.75" customHeight="1" x14ac:dyDescent="0.25">
      <c r="D586" s="46"/>
    </row>
    <row r="587" spans="4:4" ht="15.75" customHeight="1" x14ac:dyDescent="0.25">
      <c r="D587" s="46"/>
    </row>
    <row r="588" spans="4:4" ht="15.75" customHeight="1" x14ac:dyDescent="0.25">
      <c r="D588" s="46"/>
    </row>
    <row r="589" spans="4:4" ht="15.75" customHeight="1" x14ac:dyDescent="0.25">
      <c r="D589" s="46"/>
    </row>
    <row r="590" spans="4:4" ht="15.75" customHeight="1" x14ac:dyDescent="0.25">
      <c r="D590" s="46"/>
    </row>
    <row r="591" spans="4:4" ht="15.75" customHeight="1" x14ac:dyDescent="0.25">
      <c r="D591" s="46"/>
    </row>
    <row r="592" spans="4:4" ht="15.75" customHeight="1" x14ac:dyDescent="0.25">
      <c r="D592" s="46"/>
    </row>
    <row r="593" spans="4:4" ht="15.75" customHeight="1" x14ac:dyDescent="0.25">
      <c r="D593" s="46"/>
    </row>
    <row r="594" spans="4:4" ht="15.75" customHeight="1" x14ac:dyDescent="0.25">
      <c r="D594" s="46"/>
    </row>
    <row r="595" spans="4:4" ht="15.75" customHeight="1" x14ac:dyDescent="0.25">
      <c r="D595" s="46"/>
    </row>
    <row r="596" spans="4:4" ht="15.75" customHeight="1" x14ac:dyDescent="0.25">
      <c r="D596" s="46"/>
    </row>
    <row r="597" spans="4:4" ht="15.75" customHeight="1" x14ac:dyDescent="0.25">
      <c r="D597" s="46"/>
    </row>
    <row r="598" spans="4:4" ht="15.75" customHeight="1" x14ac:dyDescent="0.25">
      <c r="D598" s="46"/>
    </row>
    <row r="599" spans="4:4" ht="15.75" customHeight="1" x14ac:dyDescent="0.25">
      <c r="D599" s="46"/>
    </row>
    <row r="600" spans="4:4" ht="15.75" customHeight="1" x14ac:dyDescent="0.25">
      <c r="D600" s="46"/>
    </row>
    <row r="601" spans="4:4" ht="15.75" customHeight="1" x14ac:dyDescent="0.25">
      <c r="D601" s="46"/>
    </row>
    <row r="602" spans="4:4" ht="15.75" customHeight="1" x14ac:dyDescent="0.25">
      <c r="D602" s="46"/>
    </row>
    <row r="603" spans="4:4" ht="15.75" customHeight="1" x14ac:dyDescent="0.25">
      <c r="D603" s="46"/>
    </row>
    <row r="604" spans="4:4" ht="15.75" customHeight="1" x14ac:dyDescent="0.25">
      <c r="D604" s="46"/>
    </row>
    <row r="605" spans="4:4" ht="15.75" customHeight="1" x14ac:dyDescent="0.25">
      <c r="D605" s="46"/>
    </row>
    <row r="606" spans="4:4" ht="15.75" customHeight="1" x14ac:dyDescent="0.25">
      <c r="D606" s="46"/>
    </row>
    <row r="607" spans="4:4" ht="15.75" customHeight="1" x14ac:dyDescent="0.25">
      <c r="D607" s="46"/>
    </row>
    <row r="608" spans="4:4" ht="15.75" customHeight="1" x14ac:dyDescent="0.25">
      <c r="D608" s="46"/>
    </row>
    <row r="609" spans="4:4" ht="15.75" customHeight="1" x14ac:dyDescent="0.25">
      <c r="D609" s="46"/>
    </row>
    <row r="610" spans="4:4" ht="15.75" customHeight="1" x14ac:dyDescent="0.25">
      <c r="D610" s="46"/>
    </row>
    <row r="611" spans="4:4" ht="15.75" customHeight="1" x14ac:dyDescent="0.25">
      <c r="D611" s="46"/>
    </row>
    <row r="612" spans="4:4" ht="15.75" customHeight="1" x14ac:dyDescent="0.25">
      <c r="D612" s="46"/>
    </row>
    <row r="613" spans="4:4" ht="15.75" customHeight="1" x14ac:dyDescent="0.25">
      <c r="D613" s="46"/>
    </row>
    <row r="614" spans="4:4" ht="15.75" customHeight="1" x14ac:dyDescent="0.25">
      <c r="D614" s="46"/>
    </row>
    <row r="615" spans="4:4" ht="15.75" customHeight="1" x14ac:dyDescent="0.25">
      <c r="D615" s="46"/>
    </row>
    <row r="616" spans="4:4" ht="15.75" customHeight="1" x14ac:dyDescent="0.25">
      <c r="D616" s="46"/>
    </row>
    <row r="617" spans="4:4" ht="15.75" customHeight="1" x14ac:dyDescent="0.25">
      <c r="D617" s="46"/>
    </row>
    <row r="618" spans="4:4" ht="15.75" customHeight="1" x14ac:dyDescent="0.25">
      <c r="D618" s="46"/>
    </row>
    <row r="619" spans="4:4" ht="15.75" customHeight="1" x14ac:dyDescent="0.25">
      <c r="D619" s="46"/>
    </row>
    <row r="620" spans="4:4" ht="15.75" customHeight="1" x14ac:dyDescent="0.25">
      <c r="D620" s="46"/>
    </row>
    <row r="621" spans="4:4" ht="15.75" customHeight="1" x14ac:dyDescent="0.25">
      <c r="D621" s="46"/>
    </row>
    <row r="622" spans="4:4" ht="15.75" customHeight="1" x14ac:dyDescent="0.25">
      <c r="D622" s="46"/>
    </row>
    <row r="623" spans="4:4" ht="15.75" customHeight="1" x14ac:dyDescent="0.25">
      <c r="D623" s="46"/>
    </row>
    <row r="624" spans="4:4" ht="15.75" customHeight="1" x14ac:dyDescent="0.25">
      <c r="D624" s="46"/>
    </row>
    <row r="625" spans="4:4" ht="15.75" customHeight="1" x14ac:dyDescent="0.25">
      <c r="D625" s="46"/>
    </row>
    <row r="626" spans="4:4" ht="15.75" customHeight="1" x14ac:dyDescent="0.25">
      <c r="D626" s="46"/>
    </row>
    <row r="627" spans="4:4" ht="15.75" customHeight="1" x14ac:dyDescent="0.25">
      <c r="D627" s="46"/>
    </row>
    <row r="628" spans="4:4" ht="15.75" customHeight="1" x14ac:dyDescent="0.25">
      <c r="D628" s="46"/>
    </row>
    <row r="629" spans="4:4" ht="15.75" customHeight="1" x14ac:dyDescent="0.25">
      <c r="D629" s="46"/>
    </row>
    <row r="630" spans="4:4" ht="15.75" customHeight="1" x14ac:dyDescent="0.25">
      <c r="D630" s="46"/>
    </row>
    <row r="631" spans="4:4" ht="15.75" customHeight="1" x14ac:dyDescent="0.25">
      <c r="D631" s="46"/>
    </row>
    <row r="632" spans="4:4" ht="15.75" customHeight="1" x14ac:dyDescent="0.25">
      <c r="D632" s="46"/>
    </row>
    <row r="633" spans="4:4" ht="15.75" customHeight="1" x14ac:dyDescent="0.25">
      <c r="D633" s="46"/>
    </row>
    <row r="634" spans="4:4" ht="15.75" customHeight="1" x14ac:dyDescent="0.25">
      <c r="D634" s="46"/>
    </row>
    <row r="635" spans="4:4" ht="15.75" customHeight="1" x14ac:dyDescent="0.25">
      <c r="D635" s="46"/>
    </row>
    <row r="636" spans="4:4" ht="15.75" customHeight="1" x14ac:dyDescent="0.25">
      <c r="D636" s="46"/>
    </row>
    <row r="637" spans="4:4" ht="15.75" customHeight="1" x14ac:dyDescent="0.25">
      <c r="D637" s="46"/>
    </row>
    <row r="638" spans="4:4" ht="15.75" customHeight="1" x14ac:dyDescent="0.25">
      <c r="D638" s="46"/>
    </row>
    <row r="639" spans="4:4" ht="15.75" customHeight="1" x14ac:dyDescent="0.25">
      <c r="D639" s="46"/>
    </row>
    <row r="640" spans="4:4" ht="15.75" customHeight="1" x14ac:dyDescent="0.25">
      <c r="D640" s="46"/>
    </row>
    <row r="641" spans="4:4" ht="15.75" customHeight="1" x14ac:dyDescent="0.25">
      <c r="D641" s="46"/>
    </row>
    <row r="642" spans="4:4" ht="15.75" customHeight="1" x14ac:dyDescent="0.25">
      <c r="D642" s="46"/>
    </row>
    <row r="643" spans="4:4" ht="15.75" customHeight="1" x14ac:dyDescent="0.25">
      <c r="D643" s="46"/>
    </row>
    <row r="644" spans="4:4" ht="15.75" customHeight="1" x14ac:dyDescent="0.25">
      <c r="D644" s="46"/>
    </row>
    <row r="645" spans="4:4" ht="15.75" customHeight="1" x14ac:dyDescent="0.25">
      <c r="D645" s="46"/>
    </row>
    <row r="646" spans="4:4" ht="15.75" customHeight="1" x14ac:dyDescent="0.25">
      <c r="D646" s="46"/>
    </row>
    <row r="647" spans="4:4" ht="15.75" customHeight="1" x14ac:dyDescent="0.25">
      <c r="D647" s="46"/>
    </row>
    <row r="648" spans="4:4" ht="15.75" customHeight="1" x14ac:dyDescent="0.25">
      <c r="D648" s="46"/>
    </row>
    <row r="649" spans="4:4" ht="15.75" customHeight="1" x14ac:dyDescent="0.25">
      <c r="D649" s="46"/>
    </row>
    <row r="650" spans="4:4" ht="15.75" customHeight="1" x14ac:dyDescent="0.25">
      <c r="D650" s="46"/>
    </row>
    <row r="651" spans="4:4" ht="15.75" customHeight="1" x14ac:dyDescent="0.25">
      <c r="D651" s="46"/>
    </row>
    <row r="652" spans="4:4" ht="15.75" customHeight="1" x14ac:dyDescent="0.25">
      <c r="D652" s="46"/>
    </row>
    <row r="653" spans="4:4" ht="15.75" customHeight="1" x14ac:dyDescent="0.25">
      <c r="D653" s="46"/>
    </row>
    <row r="654" spans="4:4" ht="15.75" customHeight="1" x14ac:dyDescent="0.25">
      <c r="D654" s="46"/>
    </row>
    <row r="655" spans="4:4" ht="15.75" customHeight="1" x14ac:dyDescent="0.25">
      <c r="D655" s="46"/>
    </row>
    <row r="656" spans="4:4" ht="15.75" customHeight="1" x14ac:dyDescent="0.25">
      <c r="D656" s="46"/>
    </row>
    <row r="657" spans="4:4" ht="15.75" customHeight="1" x14ac:dyDescent="0.25">
      <c r="D657" s="46"/>
    </row>
    <row r="658" spans="4:4" ht="15.75" customHeight="1" x14ac:dyDescent="0.25">
      <c r="D658" s="46"/>
    </row>
    <row r="659" spans="4:4" ht="15.75" customHeight="1" x14ac:dyDescent="0.25">
      <c r="D659" s="46"/>
    </row>
    <row r="660" spans="4:4" ht="15.75" customHeight="1" x14ac:dyDescent="0.25">
      <c r="D660" s="46"/>
    </row>
    <row r="661" spans="4:4" ht="15.75" customHeight="1" x14ac:dyDescent="0.25">
      <c r="D661" s="46"/>
    </row>
    <row r="662" spans="4:4" ht="15.75" customHeight="1" x14ac:dyDescent="0.25">
      <c r="D662" s="46"/>
    </row>
    <row r="663" spans="4:4" ht="15.75" customHeight="1" x14ac:dyDescent="0.25">
      <c r="D663" s="46"/>
    </row>
    <row r="664" spans="4:4" ht="15.75" customHeight="1" x14ac:dyDescent="0.25">
      <c r="D664" s="46"/>
    </row>
    <row r="665" spans="4:4" ht="15.75" customHeight="1" x14ac:dyDescent="0.25">
      <c r="D665" s="46"/>
    </row>
    <row r="666" spans="4:4" ht="15.75" customHeight="1" x14ac:dyDescent="0.25">
      <c r="D666" s="46"/>
    </row>
    <row r="667" spans="4:4" ht="15.75" customHeight="1" x14ac:dyDescent="0.25">
      <c r="D667" s="46"/>
    </row>
    <row r="668" spans="4:4" ht="15.75" customHeight="1" x14ac:dyDescent="0.25">
      <c r="D668" s="46"/>
    </row>
    <row r="669" spans="4:4" ht="15.75" customHeight="1" x14ac:dyDescent="0.25">
      <c r="D669" s="46"/>
    </row>
    <row r="670" spans="4:4" ht="15.75" customHeight="1" x14ac:dyDescent="0.25">
      <c r="D670" s="46"/>
    </row>
    <row r="671" spans="4:4" ht="15.75" customHeight="1" x14ac:dyDescent="0.25">
      <c r="D671" s="46"/>
    </row>
    <row r="672" spans="4:4" ht="15.75" customHeight="1" x14ac:dyDescent="0.25">
      <c r="D672" s="46"/>
    </row>
    <row r="673" spans="4:4" ht="15.75" customHeight="1" x14ac:dyDescent="0.25">
      <c r="D673" s="46"/>
    </row>
    <row r="674" spans="4:4" ht="15.75" customHeight="1" x14ac:dyDescent="0.25">
      <c r="D674" s="46"/>
    </row>
    <row r="675" spans="4:4" ht="15.75" customHeight="1" x14ac:dyDescent="0.25">
      <c r="D675" s="46"/>
    </row>
    <row r="676" spans="4:4" ht="15.75" customHeight="1" x14ac:dyDescent="0.25">
      <c r="D676" s="46"/>
    </row>
    <row r="677" spans="4:4" ht="15.75" customHeight="1" x14ac:dyDescent="0.25">
      <c r="D677" s="46"/>
    </row>
    <row r="678" spans="4:4" ht="15.75" customHeight="1" x14ac:dyDescent="0.25">
      <c r="D678" s="46"/>
    </row>
    <row r="679" spans="4:4" ht="15.75" customHeight="1" x14ac:dyDescent="0.25">
      <c r="D679" s="46"/>
    </row>
    <row r="680" spans="4:4" ht="15.75" customHeight="1" x14ac:dyDescent="0.25">
      <c r="D680" s="46"/>
    </row>
    <row r="681" spans="4:4" ht="15.75" customHeight="1" x14ac:dyDescent="0.25">
      <c r="D681" s="46"/>
    </row>
    <row r="682" spans="4:4" ht="15.75" customHeight="1" x14ac:dyDescent="0.25">
      <c r="D682" s="46"/>
    </row>
    <row r="683" spans="4:4" ht="15.75" customHeight="1" x14ac:dyDescent="0.25">
      <c r="D683" s="46"/>
    </row>
    <row r="684" spans="4:4" ht="15.75" customHeight="1" x14ac:dyDescent="0.25">
      <c r="D684" s="46"/>
    </row>
    <row r="685" spans="4:4" ht="15.75" customHeight="1" x14ac:dyDescent="0.25">
      <c r="D685" s="46"/>
    </row>
    <row r="686" spans="4:4" ht="15.75" customHeight="1" x14ac:dyDescent="0.25">
      <c r="D686" s="46"/>
    </row>
    <row r="687" spans="4:4" ht="15.75" customHeight="1" x14ac:dyDescent="0.25">
      <c r="D687" s="46"/>
    </row>
    <row r="688" spans="4:4" ht="15.75" customHeight="1" x14ac:dyDescent="0.25">
      <c r="D688" s="46"/>
    </row>
    <row r="689" spans="4:4" ht="15.75" customHeight="1" x14ac:dyDescent="0.25">
      <c r="D689" s="46"/>
    </row>
    <row r="690" spans="4:4" ht="15.75" customHeight="1" x14ac:dyDescent="0.25">
      <c r="D690" s="46"/>
    </row>
    <row r="691" spans="4:4" ht="15.75" customHeight="1" x14ac:dyDescent="0.25">
      <c r="D691" s="46"/>
    </row>
    <row r="692" spans="4:4" ht="15.75" customHeight="1" x14ac:dyDescent="0.25">
      <c r="D692" s="46"/>
    </row>
    <row r="693" spans="4:4" ht="15.75" customHeight="1" x14ac:dyDescent="0.25">
      <c r="D693" s="46"/>
    </row>
    <row r="694" spans="4:4" ht="15.75" customHeight="1" x14ac:dyDescent="0.25">
      <c r="D694" s="46"/>
    </row>
    <row r="695" spans="4:4" ht="15.75" customHeight="1" x14ac:dyDescent="0.25">
      <c r="D695" s="46"/>
    </row>
    <row r="696" spans="4:4" ht="15.75" customHeight="1" x14ac:dyDescent="0.25">
      <c r="D696" s="46"/>
    </row>
    <row r="697" spans="4:4" ht="15.75" customHeight="1" x14ac:dyDescent="0.25">
      <c r="D697" s="46"/>
    </row>
    <row r="698" spans="4:4" ht="15.75" customHeight="1" x14ac:dyDescent="0.25">
      <c r="D698" s="46"/>
    </row>
    <row r="699" spans="4:4" ht="15.75" customHeight="1" x14ac:dyDescent="0.25">
      <c r="D699" s="46"/>
    </row>
    <row r="700" spans="4:4" ht="15.75" customHeight="1" x14ac:dyDescent="0.25">
      <c r="D700" s="46"/>
    </row>
    <row r="701" spans="4:4" ht="15.75" customHeight="1" x14ac:dyDescent="0.25">
      <c r="D701" s="46"/>
    </row>
    <row r="702" spans="4:4" ht="15.75" customHeight="1" x14ac:dyDescent="0.25">
      <c r="D702" s="46"/>
    </row>
    <row r="703" spans="4:4" ht="15.75" customHeight="1" x14ac:dyDescent="0.25">
      <c r="D703" s="46"/>
    </row>
    <row r="704" spans="4:4" ht="15.75" customHeight="1" x14ac:dyDescent="0.25">
      <c r="D704" s="46"/>
    </row>
    <row r="705" spans="4:4" ht="15.75" customHeight="1" x14ac:dyDescent="0.25">
      <c r="D705" s="46"/>
    </row>
    <row r="706" spans="4:4" ht="15.75" customHeight="1" x14ac:dyDescent="0.25">
      <c r="D706" s="46"/>
    </row>
    <row r="707" spans="4:4" ht="15.75" customHeight="1" x14ac:dyDescent="0.25">
      <c r="D707" s="46"/>
    </row>
    <row r="708" spans="4:4" ht="15.75" customHeight="1" x14ac:dyDescent="0.25">
      <c r="D708" s="46"/>
    </row>
    <row r="709" spans="4:4" ht="15.75" customHeight="1" x14ac:dyDescent="0.25">
      <c r="D709" s="46"/>
    </row>
    <row r="710" spans="4:4" ht="15.75" customHeight="1" x14ac:dyDescent="0.25">
      <c r="D710" s="46"/>
    </row>
    <row r="711" spans="4:4" ht="15.75" customHeight="1" x14ac:dyDescent="0.25">
      <c r="D711" s="46"/>
    </row>
    <row r="712" spans="4:4" ht="15.75" customHeight="1" x14ac:dyDescent="0.25">
      <c r="D712" s="46"/>
    </row>
    <row r="713" spans="4:4" ht="15.75" customHeight="1" x14ac:dyDescent="0.25">
      <c r="D713" s="46"/>
    </row>
    <row r="714" spans="4:4" ht="15.75" customHeight="1" x14ac:dyDescent="0.25">
      <c r="D714" s="46"/>
    </row>
    <row r="715" spans="4:4" ht="15.75" customHeight="1" x14ac:dyDescent="0.25">
      <c r="D715" s="46"/>
    </row>
    <row r="716" spans="4:4" ht="15.75" customHeight="1" x14ac:dyDescent="0.25">
      <c r="D716" s="46"/>
    </row>
    <row r="717" spans="4:4" ht="15.75" customHeight="1" x14ac:dyDescent="0.25">
      <c r="D717" s="46"/>
    </row>
    <row r="718" spans="4:4" ht="15.75" customHeight="1" x14ac:dyDescent="0.25">
      <c r="D718" s="46"/>
    </row>
    <row r="719" spans="4:4" ht="15.75" customHeight="1" x14ac:dyDescent="0.25">
      <c r="D719" s="46"/>
    </row>
    <row r="720" spans="4:4" ht="15.75" customHeight="1" x14ac:dyDescent="0.25">
      <c r="D720" s="46"/>
    </row>
    <row r="721" spans="4:4" ht="15.75" customHeight="1" x14ac:dyDescent="0.25">
      <c r="D721" s="46"/>
    </row>
    <row r="722" spans="4:4" ht="15.75" customHeight="1" x14ac:dyDescent="0.25">
      <c r="D722" s="46"/>
    </row>
    <row r="723" spans="4:4" ht="15.75" customHeight="1" x14ac:dyDescent="0.25">
      <c r="D723" s="46"/>
    </row>
    <row r="724" spans="4:4" ht="15.75" customHeight="1" x14ac:dyDescent="0.25">
      <c r="D724" s="46"/>
    </row>
    <row r="725" spans="4:4" ht="15.75" customHeight="1" x14ac:dyDescent="0.25">
      <c r="D725" s="46"/>
    </row>
    <row r="726" spans="4:4" ht="15.75" customHeight="1" x14ac:dyDescent="0.25">
      <c r="D726" s="46"/>
    </row>
    <row r="727" spans="4:4" ht="15.75" customHeight="1" x14ac:dyDescent="0.25">
      <c r="D727" s="46"/>
    </row>
    <row r="728" spans="4:4" ht="15.75" customHeight="1" x14ac:dyDescent="0.25">
      <c r="D728" s="46"/>
    </row>
    <row r="729" spans="4:4" ht="15.75" customHeight="1" x14ac:dyDescent="0.25">
      <c r="D729" s="46"/>
    </row>
    <row r="730" spans="4:4" ht="15.75" customHeight="1" x14ac:dyDescent="0.25">
      <c r="D730" s="46"/>
    </row>
    <row r="731" spans="4:4" ht="15.75" customHeight="1" x14ac:dyDescent="0.25">
      <c r="D731" s="46"/>
    </row>
    <row r="732" spans="4:4" ht="15.75" customHeight="1" x14ac:dyDescent="0.25">
      <c r="D732" s="46"/>
    </row>
    <row r="733" spans="4:4" ht="15.75" customHeight="1" x14ac:dyDescent="0.25">
      <c r="D733" s="46"/>
    </row>
    <row r="734" spans="4:4" ht="15.75" customHeight="1" x14ac:dyDescent="0.25">
      <c r="D734" s="46"/>
    </row>
    <row r="735" spans="4:4" ht="15.75" customHeight="1" x14ac:dyDescent="0.25">
      <c r="D735" s="46"/>
    </row>
    <row r="736" spans="4:4" ht="15.75" customHeight="1" x14ac:dyDescent="0.25">
      <c r="D736" s="46"/>
    </row>
    <row r="737" spans="4:4" ht="15.75" customHeight="1" x14ac:dyDescent="0.25">
      <c r="D737" s="46"/>
    </row>
    <row r="738" spans="4:4" ht="15.75" customHeight="1" x14ac:dyDescent="0.25">
      <c r="D738" s="46"/>
    </row>
    <row r="739" spans="4:4" ht="15.75" customHeight="1" x14ac:dyDescent="0.25">
      <c r="D739" s="46"/>
    </row>
    <row r="740" spans="4:4" ht="15.75" customHeight="1" x14ac:dyDescent="0.25">
      <c r="D740" s="46"/>
    </row>
    <row r="741" spans="4:4" ht="15.75" customHeight="1" x14ac:dyDescent="0.25">
      <c r="D741" s="46"/>
    </row>
    <row r="742" spans="4:4" ht="15.75" customHeight="1" x14ac:dyDescent="0.25">
      <c r="D742" s="46"/>
    </row>
    <row r="743" spans="4:4" ht="15.75" customHeight="1" x14ac:dyDescent="0.25">
      <c r="D743" s="46"/>
    </row>
    <row r="744" spans="4:4" ht="15.75" customHeight="1" x14ac:dyDescent="0.25">
      <c r="D744" s="46"/>
    </row>
    <row r="745" spans="4:4" ht="15.75" customHeight="1" x14ac:dyDescent="0.25">
      <c r="D745" s="46"/>
    </row>
    <row r="746" spans="4:4" ht="15.75" customHeight="1" x14ac:dyDescent="0.25">
      <c r="D746" s="46"/>
    </row>
    <row r="747" spans="4:4" ht="15.75" customHeight="1" x14ac:dyDescent="0.25">
      <c r="D747" s="46"/>
    </row>
    <row r="748" spans="4:4" ht="15.75" customHeight="1" x14ac:dyDescent="0.25">
      <c r="D748" s="46"/>
    </row>
    <row r="749" spans="4:4" ht="15.75" customHeight="1" x14ac:dyDescent="0.25">
      <c r="D749" s="46"/>
    </row>
    <row r="750" spans="4:4" ht="15.75" customHeight="1" x14ac:dyDescent="0.25">
      <c r="D750" s="46"/>
    </row>
    <row r="751" spans="4:4" ht="15.75" customHeight="1" x14ac:dyDescent="0.25">
      <c r="D751" s="46"/>
    </row>
    <row r="752" spans="4:4" ht="15.75" customHeight="1" x14ac:dyDescent="0.25">
      <c r="D752" s="46"/>
    </row>
    <row r="753" spans="4:4" ht="15.75" customHeight="1" x14ac:dyDescent="0.25">
      <c r="D753" s="46"/>
    </row>
    <row r="754" spans="4:4" ht="15.75" customHeight="1" x14ac:dyDescent="0.25">
      <c r="D754" s="46"/>
    </row>
    <row r="755" spans="4:4" ht="15.75" customHeight="1" x14ac:dyDescent="0.25">
      <c r="D755" s="46"/>
    </row>
    <row r="756" spans="4:4" ht="15.75" customHeight="1" x14ac:dyDescent="0.25">
      <c r="D756" s="46"/>
    </row>
    <row r="757" spans="4:4" ht="15.75" customHeight="1" x14ac:dyDescent="0.25">
      <c r="D757" s="46"/>
    </row>
    <row r="758" spans="4:4" ht="15.75" customHeight="1" x14ac:dyDescent="0.25">
      <c r="D758" s="46"/>
    </row>
    <row r="759" spans="4:4" ht="15.75" customHeight="1" x14ac:dyDescent="0.25">
      <c r="D759" s="46"/>
    </row>
    <row r="760" spans="4:4" ht="15.75" customHeight="1" x14ac:dyDescent="0.25">
      <c r="D760" s="46"/>
    </row>
    <row r="761" spans="4:4" ht="15.75" customHeight="1" x14ac:dyDescent="0.25">
      <c r="D761" s="46"/>
    </row>
    <row r="762" spans="4:4" ht="15.75" customHeight="1" x14ac:dyDescent="0.25">
      <c r="D762" s="46"/>
    </row>
    <row r="763" spans="4:4" ht="15.75" customHeight="1" x14ac:dyDescent="0.25">
      <c r="D763" s="46"/>
    </row>
    <row r="764" spans="4:4" ht="15.75" customHeight="1" x14ac:dyDescent="0.25">
      <c r="D764" s="46"/>
    </row>
    <row r="765" spans="4:4" ht="15.75" customHeight="1" x14ac:dyDescent="0.25">
      <c r="D765" s="46"/>
    </row>
    <row r="766" spans="4:4" ht="15.75" customHeight="1" x14ac:dyDescent="0.25">
      <c r="D766" s="46"/>
    </row>
    <row r="767" spans="4:4" ht="15.75" customHeight="1" x14ac:dyDescent="0.25">
      <c r="D767" s="46"/>
    </row>
    <row r="768" spans="4:4" ht="15.75" customHeight="1" x14ac:dyDescent="0.25">
      <c r="D768" s="46"/>
    </row>
    <row r="769" spans="4:4" ht="15.75" customHeight="1" x14ac:dyDescent="0.25">
      <c r="D769" s="46"/>
    </row>
    <row r="770" spans="4:4" ht="15.75" customHeight="1" x14ac:dyDescent="0.25">
      <c r="D770" s="46"/>
    </row>
    <row r="771" spans="4:4" ht="15.75" customHeight="1" x14ac:dyDescent="0.25">
      <c r="D771" s="46"/>
    </row>
    <row r="772" spans="4:4" ht="15.75" customHeight="1" x14ac:dyDescent="0.25">
      <c r="D772" s="46"/>
    </row>
    <row r="773" spans="4:4" ht="15.75" customHeight="1" x14ac:dyDescent="0.25">
      <c r="D773" s="46"/>
    </row>
    <row r="774" spans="4:4" ht="15.75" customHeight="1" x14ac:dyDescent="0.25">
      <c r="D774" s="46"/>
    </row>
    <row r="775" spans="4:4" ht="15.75" customHeight="1" x14ac:dyDescent="0.25">
      <c r="D775" s="46"/>
    </row>
    <row r="776" spans="4:4" ht="15.75" customHeight="1" x14ac:dyDescent="0.25">
      <c r="D776" s="46"/>
    </row>
    <row r="777" spans="4:4" ht="15.75" customHeight="1" x14ac:dyDescent="0.25">
      <c r="D777" s="46"/>
    </row>
    <row r="778" spans="4:4" ht="15.75" customHeight="1" x14ac:dyDescent="0.25">
      <c r="D778" s="46"/>
    </row>
    <row r="779" spans="4:4" ht="15.75" customHeight="1" x14ac:dyDescent="0.25">
      <c r="D779" s="46"/>
    </row>
    <row r="780" spans="4:4" ht="15.75" customHeight="1" x14ac:dyDescent="0.25">
      <c r="D780" s="46"/>
    </row>
    <row r="781" spans="4:4" ht="15.75" customHeight="1" x14ac:dyDescent="0.25">
      <c r="D781" s="46"/>
    </row>
    <row r="782" spans="4:4" ht="15.75" customHeight="1" x14ac:dyDescent="0.25">
      <c r="D782" s="46"/>
    </row>
    <row r="783" spans="4:4" ht="15.75" customHeight="1" x14ac:dyDescent="0.25">
      <c r="D783" s="46"/>
    </row>
    <row r="784" spans="4:4" ht="15.75" customHeight="1" x14ac:dyDescent="0.25">
      <c r="D784" s="46"/>
    </row>
    <row r="785" spans="4:4" ht="15.75" customHeight="1" x14ac:dyDescent="0.25">
      <c r="D785" s="46"/>
    </row>
    <row r="786" spans="4:4" ht="15.75" customHeight="1" x14ac:dyDescent="0.25">
      <c r="D786" s="46"/>
    </row>
    <row r="787" spans="4:4" ht="15.75" customHeight="1" x14ac:dyDescent="0.25">
      <c r="D787" s="46"/>
    </row>
    <row r="788" spans="4:4" ht="15.75" customHeight="1" x14ac:dyDescent="0.25">
      <c r="D788" s="46"/>
    </row>
    <row r="789" spans="4:4" ht="15.75" customHeight="1" x14ac:dyDescent="0.25">
      <c r="D789" s="46"/>
    </row>
    <row r="790" spans="4:4" ht="15.75" customHeight="1" x14ac:dyDescent="0.25">
      <c r="D790" s="46"/>
    </row>
    <row r="791" spans="4:4" ht="15.75" customHeight="1" x14ac:dyDescent="0.25">
      <c r="D791" s="46"/>
    </row>
    <row r="792" spans="4:4" ht="15.75" customHeight="1" x14ac:dyDescent="0.25">
      <c r="D792" s="46"/>
    </row>
    <row r="793" spans="4:4" ht="15.75" customHeight="1" x14ac:dyDescent="0.25">
      <c r="D793" s="46"/>
    </row>
    <row r="794" spans="4:4" ht="15.75" customHeight="1" x14ac:dyDescent="0.25">
      <c r="D794" s="46"/>
    </row>
    <row r="795" spans="4:4" ht="15.75" customHeight="1" x14ac:dyDescent="0.25">
      <c r="D795" s="46"/>
    </row>
    <row r="796" spans="4:4" ht="15.75" customHeight="1" x14ac:dyDescent="0.25">
      <c r="D796" s="46"/>
    </row>
    <row r="797" spans="4:4" ht="15.75" customHeight="1" x14ac:dyDescent="0.25">
      <c r="D797" s="46"/>
    </row>
    <row r="798" spans="4:4" ht="15.75" customHeight="1" x14ac:dyDescent="0.25">
      <c r="D798" s="46"/>
    </row>
    <row r="799" spans="4:4" ht="15.75" customHeight="1" x14ac:dyDescent="0.25">
      <c r="D799" s="46"/>
    </row>
    <row r="800" spans="4:4" ht="15.75" customHeight="1" x14ac:dyDescent="0.25">
      <c r="D800" s="46"/>
    </row>
    <row r="801" spans="4:4" ht="15.75" customHeight="1" x14ac:dyDescent="0.25">
      <c r="D801" s="46"/>
    </row>
    <row r="802" spans="4:4" ht="15.75" customHeight="1" x14ac:dyDescent="0.25">
      <c r="D802" s="46"/>
    </row>
    <row r="803" spans="4:4" ht="15.75" customHeight="1" x14ac:dyDescent="0.25">
      <c r="D803" s="46"/>
    </row>
    <row r="804" spans="4:4" ht="15.75" customHeight="1" x14ac:dyDescent="0.25">
      <c r="D804" s="46"/>
    </row>
    <row r="805" spans="4:4" ht="15.75" customHeight="1" x14ac:dyDescent="0.25">
      <c r="D805" s="46"/>
    </row>
    <row r="806" spans="4:4" ht="15.75" customHeight="1" x14ac:dyDescent="0.25">
      <c r="D806" s="46"/>
    </row>
    <row r="807" spans="4:4" ht="15.75" customHeight="1" x14ac:dyDescent="0.25">
      <c r="D807" s="46"/>
    </row>
    <row r="808" spans="4:4" ht="15.75" customHeight="1" x14ac:dyDescent="0.25">
      <c r="D808" s="46"/>
    </row>
    <row r="809" spans="4:4" ht="15.75" customHeight="1" x14ac:dyDescent="0.25">
      <c r="D809" s="46"/>
    </row>
    <row r="810" spans="4:4" ht="15.75" customHeight="1" x14ac:dyDescent="0.25">
      <c r="D810" s="46"/>
    </row>
    <row r="811" spans="4:4" ht="15.75" customHeight="1" x14ac:dyDescent="0.25">
      <c r="D811" s="46"/>
    </row>
    <row r="812" spans="4:4" ht="15.75" customHeight="1" x14ac:dyDescent="0.25">
      <c r="D812" s="46"/>
    </row>
    <row r="813" spans="4:4" ht="15.75" customHeight="1" x14ac:dyDescent="0.25">
      <c r="D813" s="46"/>
    </row>
    <row r="814" spans="4:4" ht="15.75" customHeight="1" x14ac:dyDescent="0.25">
      <c r="D814" s="46"/>
    </row>
    <row r="815" spans="4:4" ht="15.75" customHeight="1" x14ac:dyDescent="0.25">
      <c r="D815" s="46"/>
    </row>
    <row r="816" spans="4:4" ht="15.75" customHeight="1" x14ac:dyDescent="0.25">
      <c r="D816" s="46"/>
    </row>
    <row r="817" spans="4:4" ht="15.75" customHeight="1" x14ac:dyDescent="0.25">
      <c r="D817" s="46"/>
    </row>
    <row r="818" spans="4:4" ht="15.75" customHeight="1" x14ac:dyDescent="0.25">
      <c r="D818" s="46"/>
    </row>
    <row r="819" spans="4:4" ht="15.75" customHeight="1" x14ac:dyDescent="0.25">
      <c r="D819" s="46"/>
    </row>
    <row r="820" spans="4:4" ht="15.75" customHeight="1" x14ac:dyDescent="0.25">
      <c r="D820" s="46"/>
    </row>
    <row r="821" spans="4:4" ht="15.75" customHeight="1" x14ac:dyDescent="0.25">
      <c r="D821" s="46"/>
    </row>
    <row r="822" spans="4:4" ht="15.75" customHeight="1" x14ac:dyDescent="0.25">
      <c r="D822" s="46"/>
    </row>
    <row r="823" spans="4:4" ht="15.75" customHeight="1" x14ac:dyDescent="0.25">
      <c r="D823" s="46"/>
    </row>
    <row r="824" spans="4:4" ht="15.75" customHeight="1" x14ac:dyDescent="0.25">
      <c r="D824" s="46"/>
    </row>
    <row r="825" spans="4:4" ht="15.75" customHeight="1" x14ac:dyDescent="0.25">
      <c r="D825" s="46"/>
    </row>
    <row r="826" spans="4:4" ht="15.75" customHeight="1" x14ac:dyDescent="0.25">
      <c r="D826" s="46"/>
    </row>
    <row r="827" spans="4:4" ht="15.75" customHeight="1" x14ac:dyDescent="0.25">
      <c r="D827" s="46"/>
    </row>
    <row r="828" spans="4:4" ht="15.75" customHeight="1" x14ac:dyDescent="0.25">
      <c r="D828" s="46"/>
    </row>
    <row r="829" spans="4:4" ht="15.75" customHeight="1" x14ac:dyDescent="0.25">
      <c r="D829" s="46"/>
    </row>
    <row r="830" spans="4:4" ht="15.75" customHeight="1" x14ac:dyDescent="0.25">
      <c r="D830" s="46"/>
    </row>
    <row r="831" spans="4:4" ht="15.75" customHeight="1" x14ac:dyDescent="0.25">
      <c r="D831" s="46"/>
    </row>
    <row r="832" spans="4:4" ht="15.75" customHeight="1" x14ac:dyDescent="0.25">
      <c r="D832" s="46"/>
    </row>
    <row r="833" spans="4:4" ht="15.75" customHeight="1" x14ac:dyDescent="0.25">
      <c r="D833" s="46"/>
    </row>
    <row r="834" spans="4:4" ht="15.75" customHeight="1" x14ac:dyDescent="0.25">
      <c r="D834" s="46"/>
    </row>
    <row r="835" spans="4:4" ht="15.75" customHeight="1" x14ac:dyDescent="0.25">
      <c r="D835" s="46"/>
    </row>
    <row r="836" spans="4:4" ht="15.75" customHeight="1" x14ac:dyDescent="0.25">
      <c r="D836" s="46"/>
    </row>
    <row r="837" spans="4:4" ht="15.75" customHeight="1" x14ac:dyDescent="0.25">
      <c r="D837" s="46"/>
    </row>
    <row r="838" spans="4:4" ht="15.75" customHeight="1" x14ac:dyDescent="0.25">
      <c r="D838" s="46"/>
    </row>
    <row r="839" spans="4:4" ht="15.75" customHeight="1" x14ac:dyDescent="0.25">
      <c r="D839" s="46"/>
    </row>
    <row r="840" spans="4:4" ht="15.75" customHeight="1" x14ac:dyDescent="0.25">
      <c r="D840" s="46"/>
    </row>
    <row r="841" spans="4:4" ht="15.75" customHeight="1" x14ac:dyDescent="0.25">
      <c r="D841" s="46"/>
    </row>
    <row r="842" spans="4:4" ht="15.75" customHeight="1" x14ac:dyDescent="0.25">
      <c r="D842" s="46"/>
    </row>
    <row r="843" spans="4:4" ht="15.75" customHeight="1" x14ac:dyDescent="0.25">
      <c r="D843" s="46"/>
    </row>
    <row r="844" spans="4:4" ht="15.75" customHeight="1" x14ac:dyDescent="0.25">
      <c r="D844" s="46"/>
    </row>
    <row r="845" spans="4:4" ht="15.75" customHeight="1" x14ac:dyDescent="0.25">
      <c r="D845" s="46"/>
    </row>
    <row r="846" spans="4:4" ht="15.75" customHeight="1" x14ac:dyDescent="0.25">
      <c r="D846" s="46"/>
    </row>
    <row r="847" spans="4:4" ht="15.75" customHeight="1" x14ac:dyDescent="0.25">
      <c r="D847" s="46"/>
    </row>
    <row r="848" spans="4:4" ht="15.75" customHeight="1" x14ac:dyDescent="0.25">
      <c r="D848" s="46"/>
    </row>
    <row r="849" spans="4:4" ht="15.75" customHeight="1" x14ac:dyDescent="0.25">
      <c r="D849" s="46"/>
    </row>
    <row r="850" spans="4:4" ht="15.75" customHeight="1" x14ac:dyDescent="0.25">
      <c r="D850" s="46"/>
    </row>
    <row r="851" spans="4:4" ht="15.75" customHeight="1" x14ac:dyDescent="0.25">
      <c r="D851" s="46"/>
    </row>
    <row r="852" spans="4:4" ht="15.75" customHeight="1" x14ac:dyDescent="0.25">
      <c r="D852" s="46"/>
    </row>
    <row r="853" spans="4:4" ht="15.75" customHeight="1" x14ac:dyDescent="0.25">
      <c r="D853" s="46"/>
    </row>
    <row r="854" spans="4:4" ht="15.75" customHeight="1" x14ac:dyDescent="0.25">
      <c r="D854" s="46"/>
    </row>
    <row r="855" spans="4:4" ht="15.75" customHeight="1" x14ac:dyDescent="0.25">
      <c r="D855" s="46"/>
    </row>
    <row r="856" spans="4:4" ht="15.75" customHeight="1" x14ac:dyDescent="0.25">
      <c r="D856" s="46"/>
    </row>
    <row r="857" spans="4:4" ht="15.75" customHeight="1" x14ac:dyDescent="0.25">
      <c r="D857" s="46"/>
    </row>
    <row r="858" spans="4:4" ht="15.75" customHeight="1" x14ac:dyDescent="0.25">
      <c r="D858" s="46"/>
    </row>
    <row r="859" spans="4:4" ht="15.75" customHeight="1" x14ac:dyDescent="0.25">
      <c r="D859" s="46"/>
    </row>
    <row r="860" spans="4:4" ht="15.75" customHeight="1" x14ac:dyDescent="0.25">
      <c r="D860" s="46"/>
    </row>
    <row r="861" spans="4:4" ht="15.75" customHeight="1" x14ac:dyDescent="0.25">
      <c r="D861" s="46"/>
    </row>
    <row r="862" spans="4:4" ht="15.75" customHeight="1" x14ac:dyDescent="0.25">
      <c r="D862" s="46"/>
    </row>
    <row r="863" spans="4:4" ht="15.75" customHeight="1" x14ac:dyDescent="0.25">
      <c r="D863" s="46"/>
    </row>
    <row r="864" spans="4:4" ht="15.75" customHeight="1" x14ac:dyDescent="0.25">
      <c r="D864" s="46"/>
    </row>
    <row r="865" spans="4:4" ht="15.75" customHeight="1" x14ac:dyDescent="0.25">
      <c r="D865" s="46"/>
    </row>
    <row r="866" spans="4:4" ht="15.75" customHeight="1" x14ac:dyDescent="0.25">
      <c r="D866" s="46"/>
    </row>
    <row r="867" spans="4:4" ht="15.75" customHeight="1" x14ac:dyDescent="0.25">
      <c r="D867" s="46"/>
    </row>
    <row r="868" spans="4:4" ht="15.75" customHeight="1" x14ac:dyDescent="0.25">
      <c r="D868" s="46"/>
    </row>
    <row r="869" spans="4:4" ht="15.75" customHeight="1" x14ac:dyDescent="0.25">
      <c r="D869" s="46"/>
    </row>
    <row r="870" spans="4:4" ht="15.75" customHeight="1" x14ac:dyDescent="0.25">
      <c r="D870" s="46"/>
    </row>
    <row r="871" spans="4:4" ht="15.75" customHeight="1" x14ac:dyDescent="0.25">
      <c r="D871" s="46"/>
    </row>
    <row r="872" spans="4:4" ht="15.75" customHeight="1" x14ac:dyDescent="0.25">
      <c r="D872" s="46"/>
    </row>
    <row r="873" spans="4:4" ht="15.75" customHeight="1" x14ac:dyDescent="0.25">
      <c r="D873" s="46"/>
    </row>
    <row r="874" spans="4:4" ht="15.75" customHeight="1" x14ac:dyDescent="0.25">
      <c r="D874" s="46"/>
    </row>
    <row r="875" spans="4:4" ht="15.75" customHeight="1" x14ac:dyDescent="0.25">
      <c r="D875" s="46"/>
    </row>
    <row r="876" spans="4:4" ht="15.75" customHeight="1" x14ac:dyDescent="0.25">
      <c r="D876" s="46"/>
    </row>
    <row r="877" spans="4:4" ht="15.75" customHeight="1" x14ac:dyDescent="0.25">
      <c r="D877" s="46"/>
    </row>
    <row r="878" spans="4:4" ht="15.75" customHeight="1" x14ac:dyDescent="0.25">
      <c r="D878" s="46"/>
    </row>
    <row r="879" spans="4:4" ht="15.75" customHeight="1" x14ac:dyDescent="0.25">
      <c r="D879" s="46"/>
    </row>
    <row r="880" spans="4:4" ht="15.75" customHeight="1" x14ac:dyDescent="0.25">
      <c r="D880" s="46"/>
    </row>
    <row r="881" spans="4:4" ht="15.75" customHeight="1" x14ac:dyDescent="0.25">
      <c r="D881" s="46"/>
    </row>
    <row r="882" spans="4:4" ht="15.75" customHeight="1" x14ac:dyDescent="0.25">
      <c r="D882" s="46"/>
    </row>
    <row r="883" spans="4:4" ht="15.75" customHeight="1" x14ac:dyDescent="0.25">
      <c r="D883" s="46"/>
    </row>
    <row r="884" spans="4:4" ht="15.75" customHeight="1" x14ac:dyDescent="0.25">
      <c r="D884" s="46"/>
    </row>
    <row r="885" spans="4:4" ht="15.75" customHeight="1" x14ac:dyDescent="0.25">
      <c r="D885" s="46"/>
    </row>
    <row r="886" spans="4:4" ht="15.75" customHeight="1" x14ac:dyDescent="0.25">
      <c r="D886" s="46"/>
    </row>
    <row r="887" spans="4:4" ht="15.75" customHeight="1" x14ac:dyDescent="0.25">
      <c r="D887" s="46"/>
    </row>
    <row r="888" spans="4:4" ht="15.75" customHeight="1" x14ac:dyDescent="0.25">
      <c r="D888" s="46"/>
    </row>
    <row r="889" spans="4:4" ht="15.75" customHeight="1" x14ac:dyDescent="0.25">
      <c r="D889" s="46"/>
    </row>
    <row r="890" spans="4:4" ht="15.75" customHeight="1" x14ac:dyDescent="0.25">
      <c r="D890" s="46"/>
    </row>
    <row r="891" spans="4:4" ht="15.75" customHeight="1" x14ac:dyDescent="0.25">
      <c r="D891" s="46"/>
    </row>
    <row r="892" spans="4:4" ht="15.75" customHeight="1" x14ac:dyDescent="0.25">
      <c r="D892" s="46"/>
    </row>
    <row r="893" spans="4:4" ht="15.75" customHeight="1" x14ac:dyDescent="0.25">
      <c r="D893" s="46"/>
    </row>
    <row r="894" spans="4:4" ht="15.75" customHeight="1" x14ac:dyDescent="0.25">
      <c r="D894" s="46"/>
    </row>
    <row r="895" spans="4:4" ht="15.75" customHeight="1" x14ac:dyDescent="0.25">
      <c r="D895" s="46"/>
    </row>
    <row r="896" spans="4:4" ht="15.75" customHeight="1" x14ac:dyDescent="0.25">
      <c r="D896" s="46"/>
    </row>
    <row r="897" spans="4:4" ht="15.75" customHeight="1" x14ac:dyDescent="0.25">
      <c r="D897" s="46"/>
    </row>
    <row r="898" spans="4:4" ht="15.75" customHeight="1" x14ac:dyDescent="0.25">
      <c r="D898" s="46"/>
    </row>
    <row r="899" spans="4:4" ht="15.75" customHeight="1" x14ac:dyDescent="0.25">
      <c r="D899" s="46"/>
    </row>
    <row r="900" spans="4:4" ht="15.75" customHeight="1" x14ac:dyDescent="0.25">
      <c r="D900" s="46"/>
    </row>
    <row r="901" spans="4:4" ht="15.75" customHeight="1" x14ac:dyDescent="0.25">
      <c r="D901" s="46"/>
    </row>
    <row r="902" spans="4:4" ht="15.75" customHeight="1" x14ac:dyDescent="0.25">
      <c r="D902" s="46"/>
    </row>
    <row r="903" spans="4:4" ht="15.75" customHeight="1" x14ac:dyDescent="0.25">
      <c r="D903" s="46"/>
    </row>
    <row r="904" spans="4:4" ht="15.75" customHeight="1" x14ac:dyDescent="0.25">
      <c r="D904" s="46"/>
    </row>
    <row r="905" spans="4:4" ht="15.75" customHeight="1" x14ac:dyDescent="0.25">
      <c r="D905" s="46"/>
    </row>
    <row r="906" spans="4:4" ht="15.75" customHeight="1" x14ac:dyDescent="0.25">
      <c r="D906" s="46"/>
    </row>
    <row r="907" spans="4:4" ht="15.75" customHeight="1" x14ac:dyDescent="0.25">
      <c r="D907" s="46"/>
    </row>
    <row r="908" spans="4:4" ht="15.75" customHeight="1" x14ac:dyDescent="0.25">
      <c r="D908" s="46"/>
    </row>
    <row r="909" spans="4:4" ht="15.75" customHeight="1" x14ac:dyDescent="0.25">
      <c r="D909" s="46"/>
    </row>
    <row r="910" spans="4:4" ht="15.75" customHeight="1" x14ac:dyDescent="0.25">
      <c r="D910" s="46"/>
    </row>
    <row r="911" spans="4:4" ht="15.75" customHeight="1" x14ac:dyDescent="0.25">
      <c r="D911" s="46"/>
    </row>
    <row r="912" spans="4:4" ht="15.75" customHeight="1" x14ac:dyDescent="0.25">
      <c r="D912" s="46"/>
    </row>
    <row r="913" spans="4:4" ht="15.75" customHeight="1" x14ac:dyDescent="0.25">
      <c r="D913" s="46"/>
    </row>
    <row r="914" spans="4:4" ht="15.75" customHeight="1" x14ac:dyDescent="0.25">
      <c r="D914" s="46"/>
    </row>
    <row r="915" spans="4:4" ht="15.75" customHeight="1" x14ac:dyDescent="0.25">
      <c r="D915" s="46"/>
    </row>
    <row r="916" spans="4:4" ht="15.75" customHeight="1" x14ac:dyDescent="0.25">
      <c r="D916" s="46"/>
    </row>
    <row r="917" spans="4:4" ht="15.75" customHeight="1" x14ac:dyDescent="0.25">
      <c r="D917" s="46"/>
    </row>
    <row r="918" spans="4:4" ht="15.75" customHeight="1" x14ac:dyDescent="0.25">
      <c r="D918" s="46"/>
    </row>
    <row r="919" spans="4:4" ht="15.75" customHeight="1" x14ac:dyDescent="0.25">
      <c r="D919" s="46"/>
    </row>
    <row r="920" spans="4:4" ht="15.75" customHeight="1" x14ac:dyDescent="0.25">
      <c r="D920" s="46"/>
    </row>
    <row r="921" spans="4:4" ht="15.75" customHeight="1" x14ac:dyDescent="0.25">
      <c r="D921" s="46"/>
    </row>
    <row r="922" spans="4:4" ht="15.75" customHeight="1" x14ac:dyDescent="0.25">
      <c r="D922" s="46"/>
    </row>
    <row r="923" spans="4:4" ht="15.75" customHeight="1" x14ac:dyDescent="0.25">
      <c r="D923" s="46"/>
    </row>
    <row r="924" spans="4:4" ht="15.75" customHeight="1" x14ac:dyDescent="0.25">
      <c r="D924" s="46"/>
    </row>
    <row r="925" spans="4:4" ht="15.75" customHeight="1" x14ac:dyDescent="0.25">
      <c r="D925" s="46"/>
    </row>
    <row r="926" spans="4:4" ht="15.75" customHeight="1" x14ac:dyDescent="0.25">
      <c r="D926" s="46"/>
    </row>
    <row r="927" spans="4:4" ht="15.75" customHeight="1" x14ac:dyDescent="0.25">
      <c r="D927" s="46"/>
    </row>
    <row r="928" spans="4:4" ht="15.75" customHeight="1" x14ac:dyDescent="0.25">
      <c r="D928" s="46"/>
    </row>
    <row r="929" spans="4:4" ht="15.75" customHeight="1" x14ac:dyDescent="0.25">
      <c r="D929" s="46"/>
    </row>
    <row r="930" spans="4:4" ht="15.75" customHeight="1" x14ac:dyDescent="0.25">
      <c r="D930" s="46"/>
    </row>
    <row r="931" spans="4:4" ht="15.75" customHeight="1" x14ac:dyDescent="0.25">
      <c r="D931" s="46"/>
    </row>
    <row r="932" spans="4:4" ht="15.75" customHeight="1" x14ac:dyDescent="0.25">
      <c r="D932" s="46"/>
    </row>
    <row r="933" spans="4:4" ht="15.75" customHeight="1" x14ac:dyDescent="0.25">
      <c r="D933" s="46"/>
    </row>
    <row r="934" spans="4:4" ht="15.75" customHeight="1" x14ac:dyDescent="0.25">
      <c r="D934" s="46"/>
    </row>
    <row r="935" spans="4:4" ht="15.75" customHeight="1" x14ac:dyDescent="0.25">
      <c r="D935" s="46"/>
    </row>
    <row r="936" spans="4:4" ht="15.75" customHeight="1" x14ac:dyDescent="0.25">
      <c r="D936" s="46"/>
    </row>
    <row r="937" spans="4:4" ht="15.75" customHeight="1" x14ac:dyDescent="0.25">
      <c r="D937" s="46"/>
    </row>
    <row r="938" spans="4:4" ht="15.75" customHeight="1" x14ac:dyDescent="0.25">
      <c r="D938" s="46"/>
    </row>
    <row r="939" spans="4:4" ht="15.75" customHeight="1" x14ac:dyDescent="0.25">
      <c r="D939" s="46"/>
    </row>
    <row r="940" spans="4:4" ht="15.75" customHeight="1" x14ac:dyDescent="0.25">
      <c r="D940" s="46"/>
    </row>
    <row r="941" spans="4:4" ht="15.75" customHeight="1" x14ac:dyDescent="0.25">
      <c r="D941" s="46"/>
    </row>
    <row r="942" spans="4:4" ht="15.75" customHeight="1" x14ac:dyDescent="0.25">
      <c r="D942" s="46"/>
    </row>
    <row r="943" spans="4:4" ht="15.75" customHeight="1" x14ac:dyDescent="0.25">
      <c r="D943" s="46"/>
    </row>
    <row r="944" spans="4:4" ht="15.75" customHeight="1" x14ac:dyDescent="0.25">
      <c r="D944" s="46"/>
    </row>
    <row r="945" spans="4:4" ht="15.75" customHeight="1" x14ac:dyDescent="0.25">
      <c r="D945" s="46"/>
    </row>
    <row r="946" spans="4:4" ht="15.75" customHeight="1" x14ac:dyDescent="0.25">
      <c r="D946" s="46"/>
    </row>
    <row r="947" spans="4:4" ht="15.75" customHeight="1" x14ac:dyDescent="0.25">
      <c r="D947" s="46"/>
    </row>
    <row r="948" spans="4:4" ht="15.75" customHeight="1" x14ac:dyDescent="0.25">
      <c r="D948" s="46"/>
    </row>
    <row r="949" spans="4:4" ht="15.75" customHeight="1" x14ac:dyDescent="0.25">
      <c r="D949" s="46"/>
    </row>
    <row r="950" spans="4:4" ht="15.75" customHeight="1" x14ac:dyDescent="0.25">
      <c r="D950" s="46"/>
    </row>
    <row r="951" spans="4:4" ht="15.75" customHeight="1" x14ac:dyDescent="0.25">
      <c r="D951" s="46"/>
    </row>
    <row r="952" spans="4:4" ht="15.75" customHeight="1" x14ac:dyDescent="0.25">
      <c r="D952" s="46"/>
    </row>
    <row r="953" spans="4:4" ht="15.75" customHeight="1" x14ac:dyDescent="0.25">
      <c r="D953" s="46"/>
    </row>
    <row r="954" spans="4:4" ht="15.75" customHeight="1" x14ac:dyDescent="0.25">
      <c r="D954" s="46"/>
    </row>
    <row r="955" spans="4:4" ht="15.75" customHeight="1" x14ac:dyDescent="0.25">
      <c r="D955" s="46"/>
    </row>
    <row r="956" spans="4:4" ht="15.75" customHeight="1" x14ac:dyDescent="0.25">
      <c r="D956" s="46"/>
    </row>
    <row r="957" spans="4:4" ht="15.75" customHeight="1" x14ac:dyDescent="0.25">
      <c r="D957" s="46"/>
    </row>
    <row r="958" spans="4:4" ht="15.75" customHeight="1" x14ac:dyDescent="0.25">
      <c r="D958" s="46"/>
    </row>
    <row r="959" spans="4:4" ht="15.75" customHeight="1" x14ac:dyDescent="0.25">
      <c r="D959" s="46"/>
    </row>
    <row r="960" spans="4:4" ht="15.75" customHeight="1" x14ac:dyDescent="0.25">
      <c r="D960" s="46"/>
    </row>
    <row r="961" spans="4:4" ht="15.75" customHeight="1" x14ac:dyDescent="0.25">
      <c r="D961" s="46"/>
    </row>
    <row r="962" spans="4:4" ht="15.75" customHeight="1" x14ac:dyDescent="0.25">
      <c r="D962" s="46"/>
    </row>
    <row r="963" spans="4:4" ht="15.75" customHeight="1" x14ac:dyDescent="0.25">
      <c r="D963" s="46"/>
    </row>
    <row r="964" spans="4:4" ht="15.75" customHeight="1" x14ac:dyDescent="0.25">
      <c r="D964" s="46"/>
    </row>
    <row r="965" spans="4:4" ht="15.75" customHeight="1" x14ac:dyDescent="0.25">
      <c r="D965" s="46"/>
    </row>
    <row r="966" spans="4:4" ht="15.75" customHeight="1" x14ac:dyDescent="0.25">
      <c r="D966" s="46"/>
    </row>
    <row r="967" spans="4:4" ht="15.75" customHeight="1" x14ac:dyDescent="0.25">
      <c r="D967" s="46"/>
    </row>
    <row r="968" spans="4:4" ht="15.75" customHeight="1" x14ac:dyDescent="0.25">
      <c r="D968" s="46"/>
    </row>
    <row r="969" spans="4:4" ht="15.75" customHeight="1" x14ac:dyDescent="0.25">
      <c r="D969" s="46"/>
    </row>
    <row r="970" spans="4:4" ht="15.75" customHeight="1" x14ac:dyDescent="0.25">
      <c r="D970" s="46"/>
    </row>
    <row r="971" spans="4:4" ht="15.75" customHeight="1" x14ac:dyDescent="0.25">
      <c r="D971" s="46"/>
    </row>
    <row r="972" spans="4:4" ht="15.75" customHeight="1" x14ac:dyDescent="0.25">
      <c r="D972" s="46"/>
    </row>
    <row r="973" spans="4:4" ht="15.75" customHeight="1" x14ac:dyDescent="0.25">
      <c r="D973" s="46"/>
    </row>
    <row r="974" spans="4:4" ht="15.75" customHeight="1" x14ac:dyDescent="0.25">
      <c r="D974" s="46"/>
    </row>
    <row r="975" spans="4:4" ht="15.75" customHeight="1" x14ac:dyDescent="0.25">
      <c r="D975" s="46"/>
    </row>
    <row r="976" spans="4:4" ht="15.75" customHeight="1" x14ac:dyDescent="0.25">
      <c r="D976" s="46"/>
    </row>
    <row r="977" spans="4:4" ht="15.75" customHeight="1" x14ac:dyDescent="0.25">
      <c r="D977" s="46"/>
    </row>
    <row r="978" spans="4:4" ht="15.75" customHeight="1" x14ac:dyDescent="0.25">
      <c r="D978" s="46"/>
    </row>
    <row r="979" spans="4:4" ht="15.75" customHeight="1" x14ac:dyDescent="0.25">
      <c r="D979" s="46"/>
    </row>
    <row r="980" spans="4:4" ht="15.75" customHeight="1" x14ac:dyDescent="0.25">
      <c r="D980" s="46"/>
    </row>
    <row r="981" spans="4:4" ht="15.75" customHeight="1" x14ac:dyDescent="0.25">
      <c r="D981" s="46"/>
    </row>
  </sheetData>
  <mergeCells count="2">
    <mergeCell ref="A7:A8"/>
    <mergeCell ref="B7:E7"/>
  </mergeCells>
  <printOptions horizontalCentered="1"/>
  <pageMargins left="0.19685039370078741" right="0.19685039370078741" top="0.27559055118110237" bottom="0.39370078740157483" header="0" footer="0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E59"/>
  <sheetViews>
    <sheetView showGridLines="0" tabSelected="1" zoomScaleNormal="100" workbookViewId="0"/>
  </sheetViews>
  <sheetFormatPr defaultColWidth="8.85546875" defaultRowHeight="16.5" x14ac:dyDescent="0.3"/>
  <cols>
    <col min="1" max="1" width="3" style="150" customWidth="1"/>
    <col min="2" max="2" width="21.5703125" style="150" customWidth="1"/>
    <col min="3" max="3" width="115.140625" style="150" bestFit="1" customWidth="1"/>
    <col min="4" max="4" width="118.28515625" style="150" customWidth="1"/>
    <col min="5" max="16384" width="8.85546875" style="150"/>
  </cols>
  <sheetData>
    <row r="1" spans="1:5" ht="18" x14ac:dyDescent="0.3">
      <c r="A1" s="222"/>
      <c r="B1" s="223" t="s">
        <v>1060</v>
      </c>
      <c r="C1" s="222"/>
      <c r="D1" s="222"/>
      <c r="E1" s="223"/>
    </row>
    <row r="2" spans="1:5" x14ac:dyDescent="0.3">
      <c r="A2" s="222"/>
      <c r="B2" s="222"/>
      <c r="C2" s="222"/>
      <c r="D2" s="222"/>
      <c r="E2" s="222"/>
    </row>
    <row r="3" spans="1:5" x14ac:dyDescent="0.3">
      <c r="A3" s="222"/>
      <c r="B3" s="224" t="s">
        <v>1054</v>
      </c>
      <c r="C3" s="225"/>
      <c r="D3" s="222"/>
      <c r="E3" s="224"/>
    </row>
    <row r="4" spans="1:5" x14ac:dyDescent="0.3">
      <c r="A4" s="222"/>
      <c r="B4" s="224"/>
      <c r="C4" s="226"/>
      <c r="D4" s="222"/>
      <c r="E4" s="224"/>
    </row>
    <row r="5" spans="1:5" x14ac:dyDescent="0.3">
      <c r="A5" s="222"/>
      <c r="B5" s="224" t="s">
        <v>1055</v>
      </c>
      <c r="C5" s="225"/>
      <c r="D5" s="222"/>
      <c r="E5" s="224"/>
    </row>
    <row r="6" spans="1:5" x14ac:dyDescent="0.3">
      <c r="A6" s="222"/>
      <c r="B6" s="224"/>
      <c r="C6" s="226"/>
      <c r="D6" s="222"/>
      <c r="E6" s="224"/>
    </row>
    <row r="7" spans="1:5" x14ac:dyDescent="0.3">
      <c r="A7" s="222"/>
      <c r="B7" s="224" t="s">
        <v>1056</v>
      </c>
      <c r="C7" s="227"/>
      <c r="D7" s="222"/>
      <c r="E7" s="224"/>
    </row>
    <row r="8" spans="1:5" x14ac:dyDescent="0.3">
      <c r="A8" s="222"/>
      <c r="B8" s="224"/>
      <c r="C8" s="226"/>
      <c r="D8" s="222"/>
      <c r="E8" s="224"/>
    </row>
    <row r="9" spans="1:5" x14ac:dyDescent="0.3">
      <c r="A9" s="222"/>
      <c r="B9" s="224" t="s">
        <v>1057</v>
      </c>
      <c r="C9" s="228"/>
      <c r="D9" s="222"/>
      <c r="E9" s="224"/>
    </row>
    <row r="10" spans="1:5" x14ac:dyDescent="0.3">
      <c r="A10" s="222"/>
      <c r="B10" s="224"/>
      <c r="C10" s="226"/>
      <c r="D10" s="222"/>
      <c r="E10" s="224"/>
    </row>
    <row r="11" spans="1:5" x14ac:dyDescent="0.3">
      <c r="A11" s="229"/>
      <c r="B11" s="224" t="s">
        <v>1058</v>
      </c>
      <c r="C11" s="225"/>
      <c r="D11" s="222"/>
      <c r="E11" s="224"/>
    </row>
    <row r="12" spans="1:5" x14ac:dyDescent="0.3">
      <c r="A12" s="230"/>
      <c r="B12" s="222"/>
      <c r="C12" s="222"/>
      <c r="D12" s="222"/>
      <c r="E12" s="222"/>
    </row>
    <row r="13" spans="1:5" x14ac:dyDescent="0.3">
      <c r="A13" s="230"/>
      <c r="B13" s="222"/>
      <c r="C13" s="222"/>
    </row>
    <row r="14" spans="1:5" x14ac:dyDescent="0.3">
      <c r="A14" s="230"/>
      <c r="B14" s="222"/>
      <c r="C14" s="222"/>
    </row>
    <row r="15" spans="1:5" x14ac:dyDescent="0.3">
      <c r="A15" s="222"/>
      <c r="B15" s="222"/>
      <c r="C15" s="222"/>
    </row>
    <row r="16" spans="1:5" x14ac:dyDescent="0.3">
      <c r="A16" s="230"/>
      <c r="B16" s="231" t="s">
        <v>1059</v>
      </c>
      <c r="C16" s="222"/>
    </row>
    <row r="17" spans="1:3" x14ac:dyDescent="0.3">
      <c r="A17" s="149">
        <v>1</v>
      </c>
      <c r="B17" s="150" t="s">
        <v>992</v>
      </c>
      <c r="C17" s="151" t="s">
        <v>159</v>
      </c>
    </row>
    <row r="18" spans="1:3" x14ac:dyDescent="0.3">
      <c r="A18" s="149">
        <v>2</v>
      </c>
      <c r="B18" s="150" t="s">
        <v>993</v>
      </c>
      <c r="C18" s="151" t="s">
        <v>218</v>
      </c>
    </row>
    <row r="19" spans="1:3" x14ac:dyDescent="0.3">
      <c r="A19" s="149">
        <v>3</v>
      </c>
      <c r="B19" s="150" t="s">
        <v>994</v>
      </c>
      <c r="C19" s="151" t="s">
        <v>222</v>
      </c>
    </row>
    <row r="20" spans="1:3" x14ac:dyDescent="0.3">
      <c r="A20" s="149">
        <v>4</v>
      </c>
      <c r="B20" s="150" t="s">
        <v>995</v>
      </c>
      <c r="C20" s="151" t="s">
        <v>319</v>
      </c>
    </row>
    <row r="21" spans="1:3" x14ac:dyDescent="0.3">
      <c r="A21" s="149">
        <v>5</v>
      </c>
      <c r="B21" s="150" t="s">
        <v>996</v>
      </c>
      <c r="C21" s="151" t="s">
        <v>390</v>
      </c>
    </row>
    <row r="22" spans="1:3" x14ac:dyDescent="0.3">
      <c r="A22" s="149">
        <v>6</v>
      </c>
      <c r="B22" s="150" t="s">
        <v>997</v>
      </c>
      <c r="C22" s="151" t="s">
        <v>520</v>
      </c>
    </row>
    <row r="23" spans="1:3" x14ac:dyDescent="0.3">
      <c r="A23" s="149">
        <v>7</v>
      </c>
      <c r="B23" s="150" t="s">
        <v>998</v>
      </c>
      <c r="C23" s="151" t="s">
        <v>555</v>
      </c>
    </row>
    <row r="24" spans="1:3" x14ac:dyDescent="0.3">
      <c r="A24" s="149">
        <v>8</v>
      </c>
      <c r="B24" s="150" t="s">
        <v>999</v>
      </c>
      <c r="C24" s="151" t="s">
        <v>569</v>
      </c>
    </row>
    <row r="25" spans="1:3" x14ac:dyDescent="0.3">
      <c r="A25" s="149">
        <v>9</v>
      </c>
      <c r="B25" s="150" t="s">
        <v>577</v>
      </c>
      <c r="C25" s="151" t="s">
        <v>1000</v>
      </c>
    </row>
    <row r="26" spans="1:3" x14ac:dyDescent="0.3">
      <c r="A26" s="149">
        <v>10</v>
      </c>
      <c r="B26" s="150" t="s">
        <v>1001</v>
      </c>
      <c r="C26" s="151" t="s">
        <v>593</v>
      </c>
    </row>
    <row r="27" spans="1:3" x14ac:dyDescent="0.3">
      <c r="A27" s="149">
        <v>11</v>
      </c>
      <c r="B27" s="150" t="s">
        <v>1002</v>
      </c>
      <c r="C27" s="151" t="s">
        <v>655</v>
      </c>
    </row>
    <row r="28" spans="1:3" x14ac:dyDescent="0.3">
      <c r="A28" s="149">
        <v>12</v>
      </c>
      <c r="B28" s="150" t="s">
        <v>1003</v>
      </c>
      <c r="C28" s="151" t="s">
        <v>666</v>
      </c>
    </row>
    <row r="29" spans="1:3" x14ac:dyDescent="0.3">
      <c r="A29" s="149">
        <v>13</v>
      </c>
      <c r="B29" s="150" t="s">
        <v>1004</v>
      </c>
      <c r="C29" s="151" t="s">
        <v>676</v>
      </c>
    </row>
    <row r="30" spans="1:3" x14ac:dyDescent="0.3">
      <c r="A30" s="149">
        <v>14</v>
      </c>
      <c r="B30" s="150" t="s">
        <v>1005</v>
      </c>
      <c r="C30" s="151" t="s">
        <v>680</v>
      </c>
    </row>
    <row r="31" spans="1:3" x14ac:dyDescent="0.3">
      <c r="A31" s="149">
        <v>15</v>
      </c>
      <c r="B31" s="150" t="s">
        <v>1006</v>
      </c>
      <c r="C31" s="151" t="s">
        <v>682</v>
      </c>
    </row>
    <row r="32" spans="1:3" x14ac:dyDescent="0.3">
      <c r="A32" s="149">
        <v>16</v>
      </c>
      <c r="B32" s="150" t="s">
        <v>1061</v>
      </c>
      <c r="C32" s="151" t="s">
        <v>1062</v>
      </c>
    </row>
    <row r="33" spans="1:3" x14ac:dyDescent="0.3">
      <c r="A33" s="149">
        <v>17</v>
      </c>
      <c r="B33" s="150" t="s">
        <v>1063</v>
      </c>
      <c r="C33" s="151" t="s">
        <v>1064</v>
      </c>
    </row>
    <row r="34" spans="1:3" x14ac:dyDescent="0.3">
      <c r="A34" s="149">
        <v>18</v>
      </c>
      <c r="B34" s="150" t="s">
        <v>1007</v>
      </c>
      <c r="C34" s="151" t="s">
        <v>697</v>
      </c>
    </row>
    <row r="35" spans="1:3" x14ac:dyDescent="0.3">
      <c r="A35" s="149">
        <v>19</v>
      </c>
      <c r="B35" s="150" t="s">
        <v>1008</v>
      </c>
      <c r="C35" s="151" t="s">
        <v>728</v>
      </c>
    </row>
    <row r="36" spans="1:3" x14ac:dyDescent="0.3">
      <c r="A36" s="149">
        <v>20</v>
      </c>
      <c r="B36" s="150" t="s">
        <v>1009</v>
      </c>
      <c r="C36" s="151" t="s">
        <v>738</v>
      </c>
    </row>
    <row r="37" spans="1:3" x14ac:dyDescent="0.3">
      <c r="A37" s="149">
        <v>21</v>
      </c>
      <c r="B37" s="150" t="s">
        <v>1010</v>
      </c>
      <c r="C37" s="151" t="s">
        <v>753</v>
      </c>
    </row>
    <row r="38" spans="1:3" x14ac:dyDescent="0.3">
      <c r="A38" s="149">
        <v>22</v>
      </c>
      <c r="B38" s="150" t="s">
        <v>1011</v>
      </c>
      <c r="C38" s="151" t="s">
        <v>773</v>
      </c>
    </row>
    <row r="39" spans="1:3" x14ac:dyDescent="0.3">
      <c r="A39" s="149">
        <v>23</v>
      </c>
      <c r="B39" s="150" t="s">
        <v>1012</v>
      </c>
      <c r="C39" s="151" t="s">
        <v>839</v>
      </c>
    </row>
    <row r="40" spans="1:3" x14ac:dyDescent="0.3">
      <c r="A40" s="149">
        <v>24</v>
      </c>
      <c r="B40" s="150" t="s">
        <v>1013</v>
      </c>
      <c r="C40" s="151" t="s">
        <v>844</v>
      </c>
    </row>
    <row r="41" spans="1:3" x14ac:dyDescent="0.3">
      <c r="A41" s="149">
        <v>25</v>
      </c>
      <c r="B41" s="150" t="s">
        <v>1014</v>
      </c>
      <c r="C41" s="151" t="s">
        <v>1015</v>
      </c>
    </row>
    <row r="42" spans="1:3" x14ac:dyDescent="0.3">
      <c r="A42" s="149">
        <v>26</v>
      </c>
      <c r="B42" s="150" t="s">
        <v>1016</v>
      </c>
      <c r="C42" s="151" t="s">
        <v>861</v>
      </c>
    </row>
    <row r="43" spans="1:3" x14ac:dyDescent="0.3">
      <c r="A43" s="149">
        <v>27</v>
      </c>
      <c r="B43" s="150" t="s">
        <v>1017</v>
      </c>
      <c r="C43" s="151" t="s">
        <v>882</v>
      </c>
    </row>
    <row r="44" spans="1:3" x14ac:dyDescent="0.3">
      <c r="A44" s="149">
        <v>28</v>
      </c>
      <c r="B44" s="150" t="s">
        <v>1018</v>
      </c>
      <c r="C44" s="151" t="s">
        <v>891</v>
      </c>
    </row>
    <row r="45" spans="1:3" x14ac:dyDescent="0.3">
      <c r="A45" s="149">
        <v>29</v>
      </c>
      <c r="B45" s="150" t="s">
        <v>1019</v>
      </c>
      <c r="C45" s="151" t="s">
        <v>900</v>
      </c>
    </row>
    <row r="46" spans="1:3" x14ac:dyDescent="0.3">
      <c r="A46" s="149">
        <v>30</v>
      </c>
      <c r="B46" s="150" t="s">
        <v>1020</v>
      </c>
      <c r="C46" s="151" t="s">
        <v>1021</v>
      </c>
    </row>
    <row r="47" spans="1:3" x14ac:dyDescent="0.3">
      <c r="A47" s="149">
        <v>31</v>
      </c>
      <c r="B47" s="150" t="s">
        <v>1022</v>
      </c>
      <c r="C47" s="151" t="s">
        <v>422</v>
      </c>
    </row>
    <row r="48" spans="1:3" x14ac:dyDescent="0.3">
      <c r="A48" s="149">
        <v>32</v>
      </c>
      <c r="B48" s="150" t="s">
        <v>1023</v>
      </c>
      <c r="C48" s="151" t="s">
        <v>829</v>
      </c>
    </row>
    <row r="49" spans="1:3" x14ac:dyDescent="0.3">
      <c r="A49" s="149">
        <v>33</v>
      </c>
      <c r="B49" s="150" t="s">
        <v>1026</v>
      </c>
      <c r="C49" s="151" t="s">
        <v>949</v>
      </c>
    </row>
    <row r="50" spans="1:3" x14ac:dyDescent="0.3">
      <c r="A50" s="149">
        <v>34</v>
      </c>
      <c r="B50" s="150" t="s">
        <v>1024</v>
      </c>
      <c r="C50" s="151" t="s">
        <v>1025</v>
      </c>
    </row>
    <row r="51" spans="1:3" x14ac:dyDescent="0.3">
      <c r="A51" s="149">
        <v>35</v>
      </c>
      <c r="B51" s="150" t="s">
        <v>1027</v>
      </c>
      <c r="C51" s="151" t="s">
        <v>963</v>
      </c>
    </row>
    <row r="52" spans="1:3" x14ac:dyDescent="0.3">
      <c r="A52" s="149">
        <v>36</v>
      </c>
      <c r="B52" s="150" t="s">
        <v>1028</v>
      </c>
      <c r="C52" s="151" t="s">
        <v>1029</v>
      </c>
    </row>
    <row r="53" spans="1:3" x14ac:dyDescent="0.3">
      <c r="A53" s="149">
        <v>37</v>
      </c>
      <c r="B53" s="150" t="s">
        <v>1163</v>
      </c>
      <c r="C53" s="151" t="s">
        <v>1164</v>
      </c>
    </row>
    <row r="54" spans="1:3" x14ac:dyDescent="0.3">
      <c r="A54" s="149">
        <v>38</v>
      </c>
      <c r="B54" s="150" t="s">
        <v>1033</v>
      </c>
      <c r="C54" s="151" t="s">
        <v>978</v>
      </c>
    </row>
    <row r="55" spans="1:3" x14ac:dyDescent="0.3">
      <c r="A55" s="149">
        <v>39</v>
      </c>
      <c r="B55" s="150" t="s">
        <v>1030</v>
      </c>
      <c r="C55" s="151" t="s">
        <v>1031</v>
      </c>
    </row>
    <row r="56" spans="1:3" x14ac:dyDescent="0.3">
      <c r="A56" s="149">
        <v>40</v>
      </c>
      <c r="B56" s="150" t="s">
        <v>1032</v>
      </c>
      <c r="C56" s="151" t="s">
        <v>990</v>
      </c>
    </row>
    <row r="57" spans="1:3" x14ac:dyDescent="0.3">
      <c r="A57" s="149">
        <v>41</v>
      </c>
      <c r="B57" s="150" t="s">
        <v>1166</v>
      </c>
      <c r="C57" s="151" t="s">
        <v>1165</v>
      </c>
    </row>
    <row r="58" spans="1:3" x14ac:dyDescent="0.3">
      <c r="A58" s="149">
        <v>42</v>
      </c>
      <c r="B58" s="150" t="s">
        <v>1168</v>
      </c>
      <c r="C58" s="151" t="s">
        <v>1167</v>
      </c>
    </row>
    <row r="59" spans="1:3" x14ac:dyDescent="0.3">
      <c r="A59" s="149">
        <v>43</v>
      </c>
      <c r="B59" s="150" t="s">
        <v>1170</v>
      </c>
      <c r="C59" s="151" t="s">
        <v>1169</v>
      </c>
    </row>
  </sheetData>
  <hyperlinks>
    <hyperlink ref="C17" location="'MOD-IFP '!A1" display="IZVJEŠTAJ O FINANCIJSKOM POLOŽAJU" xr:uid="{00000000-0004-0000-0100-000000000000}"/>
    <hyperlink ref="C18" location="'MOD-ISD '!A1" display="IZVJEŠTAJ O SVEOBUHVATNOJ DOBITI" xr:uid="{00000000-0004-0000-0100-000001000000}"/>
    <hyperlink ref="C19" location="'MOD-INTi'!A1" display="IZVJEŠTAJ O NOVČANOM TIJEKU (indirektna metoda)" xr:uid="{00000000-0004-0000-0100-000002000000}"/>
    <hyperlink ref="C20" location="'MOD-IPK'!A1" display="IZVJEŠTAJ O PROMJENAMA KAPITALA" xr:uid="{00000000-0004-0000-0100-000003000000}"/>
    <hyperlink ref="C21" location="'MOD-IFPpp'!A1" display="IZVJEŠTAJ O FINANCIJSKOM POLOŽAJU po predmetu poslovanja" xr:uid="{00000000-0004-0000-0100-000004000000}"/>
    <hyperlink ref="C22" location="'MOD-ISDpp'!A1" display="IZVJEŠTAJ O SVEOBUHVATNOJ DOBITI po predmetu poslovanja" xr:uid="{00000000-0004-0000-0100-000005000000}"/>
    <hyperlink ref="C23" location="'MOD-NRD(G)'!A1" display="IZVJEŠTAJ O NEREALIZIRANIM DOBICIMA (GUBICIMA) OD ULAGANJA" xr:uid="{00000000-0004-0000-0100-000006000000}"/>
    <hyperlink ref="C24" location="'MOD-RD(G)'!A1" display="IZVJEŠTAJ O REALIZIRANIM DOBICIMA (GUBICIMA) OD ULAGANJA" xr:uid="{00000000-0004-0000-0100-000007000000}"/>
    <hyperlink ref="C25" location="'MOD-MP'!A1" display="IZVJEŠTAJ O VRSTAMA MIROVINSKIH PROGRAMA ODNOSNO MIROVINA" xr:uid="{00000000-0004-0000-0100-000008000000}"/>
    <hyperlink ref="C26" location="'MOD-BK(N)U'!A1" display="Pregled broja korisnika i (novih) ugovora prema vrsti i obliku mirovine" xr:uid="{00000000-0004-0000-0100-00000A000000}"/>
    <hyperlink ref="C27" location="'MOD-VOM'!A1" display="Pregled isplata i primljenih doznaka prema vrsti i obliku mirovine" xr:uid="{00000000-0004-0000-0100-00000B000000}"/>
    <hyperlink ref="C28" location="'ISP-MOD'!A1" display="IZVJEŠTAJ O SEGMENTACIJI PORTFELJA MIROVINSKOG OSIGURAVAJUĆEG DRUŠTVA" xr:uid="{00000000-0004-0000-0100-00000C000000}"/>
    <hyperlink ref="C29" location="'IDS-MOD'!A1" display="IZVJEŠTAJ O DISKONTNOJ STOPI NA DATUM IZVJEŠTAVANJA" xr:uid="{00000000-0004-0000-0100-00000D000000}"/>
    <hyperlink ref="C30" location="'IDS-LI-MOD'!A1" display="IZVJEŠTAJ O ZAKLJUČANOJ (LOCKED-IN) DISKONTNOJ STOPI NA DATUM POČETNOG MJERENJA" xr:uid="{00000000-0004-0000-0100-00000E000000}"/>
    <hyperlink ref="C31" location="'TP_MM-MOD'!A1" display="STATISTIČKI PODACI O TEHNIČKIM PRIČUVAMA" xr:uid="{00000000-0004-0000-0100-00000F000000}"/>
    <hyperlink ref="C32" location="'TD-MOD'!A1" display="STATISTIČKI PODACI O TROŠKOVIMA DRUŠTVA" xr:uid="{00000000-0004-0000-0100-000010000000}"/>
    <hyperlink ref="C33" location="'ICSM-MOD'!A1" display="IZVJEŠTAJ O MARŽI ZA UGOVORENU USLUGU (CSM)" xr:uid="{00000000-0004-0000-0100-000011000000}"/>
    <hyperlink ref="C34" location="'IK-MOD'!A1" display="IZRAČUN KAPITALA MIROVINSKOG OSIGURAVAJUĆEG DRUŠTVA" xr:uid="{00000000-0004-0000-0100-000012000000}"/>
    <hyperlink ref="C35" location="'GS-MOD'!A1" display="IZRAČUN POTREBNE GRANICE SOLVENTNOSTI MIROVINSKOG OSIGURAVAJUĆEG DRUŠTVA" xr:uid="{00000000-0004-0000-0100-000013000000}"/>
    <hyperlink ref="C36" location="'AK-MOD'!A1" display="ADEKVATNOST KAPITALA MIROVINSKOG OSIGURAVAJUĆEG DRUŠTVA" xr:uid="{00000000-0004-0000-0100-000014000000}"/>
    <hyperlink ref="C37" location="'MOD-IP'!A1" display="IZVJEŠTAJ O INTERVENTNIM PRIČUVAMA" xr:uid="{00000000-0004-0000-0100-000015000000}"/>
    <hyperlink ref="C38" location="'MOD-PU OMO'!A1" display="PREGLED ULAGANJA IMOVINE ZA POKRIĆE TEHNIČKIH PRIČUVA ZA OBVEZNO MIROVINSKO OSIGURANJE" xr:uid="{00000000-0004-0000-0100-000016000000}"/>
    <hyperlink ref="C39" location="'MOD-PU DMO'!A1" display="PREGLED ULAGANJA IMOVINE ZA POKRIĆE TEHNIČKIH PRIČUVA ZA DOBROVOLJNO MIROVINSKO OSIGURANJE" xr:uid="{00000000-0004-0000-0100-000017000000}"/>
    <hyperlink ref="C40" location="'MOD-PU DP'!A1" display="PREGLED ULAGANJA IMOVINE ZA POKRIĆE TEHNIČKIH PRIČUVA ZA DRUGE POSLOVE" xr:uid="{00000000-0004-0000-0100-000018000000}"/>
    <hyperlink ref="C41" location="'MOD-PU KOS'!Print_Area" display="PREGLED ULAGANJA IMOVINE IZ KAPITALA I OSTALIH SREDSTAVA" xr:uid="{00000000-0004-0000-0100-000019000000}"/>
    <hyperlink ref="C42" location="A1_DugDužVP!A1" display="Dugoročni dužnički vrijednosni papiri" xr:uid="{00000000-0004-0000-0100-00001A000000}"/>
    <hyperlink ref="C43" location="A2_InsTržNovca!A1" display="Instrumenti tržišta novca" xr:uid="{00000000-0004-0000-0100-00001B000000}"/>
    <hyperlink ref="C44" location="A3_Dionice!A1" display="Dionice" xr:uid="{00000000-0004-0000-0100-00001C000000}"/>
    <hyperlink ref="C45" location="A4_UdjeliIF!A1" display="Udjeli investicijskih fondova" xr:uid="{00000000-0004-0000-0100-00001D000000}"/>
    <hyperlink ref="C46" location="A5_Depoziti!A1" display="Depoziti" xr:uid="{00000000-0004-0000-0100-00001E000000}"/>
    <hyperlink ref="C47" location="A6_IzvedeniFI!A1" display="Izvedeni financijski instrumenti" xr:uid="{00000000-0004-0000-0100-00001F000000}"/>
    <hyperlink ref="C48" location="A7_Nekretnine!A1" display="Vlasništvo nekretnine i druga stvarna prava na nekretnini (pravo građenja, pravo služnosti)" xr:uid="{00000000-0004-0000-0100-000020000000}"/>
    <hyperlink ref="C49" location="A8_Novac!A1" display="Novac na poslovnom računu mirovinskog osiguravajućeg društva" xr:uid="{00000000-0004-0000-0100-000021000000}"/>
    <hyperlink ref="C50" location="A9_PoslovniUdjeli!A1" display="Poslovni udjeli" xr:uid="{00000000-0004-0000-0100-000022000000}"/>
    <hyperlink ref="C51" location="A10_Zajmovi!A1" display="Zajmovi PU-KOS" xr:uid="{00000000-0004-0000-0100-000023000000}"/>
    <hyperlink ref="C52" location="A11_OstalaImovina!Print_Area" display="Ostala imovina" xr:uid="{00000000-0004-0000-0100-000024000000}"/>
    <hyperlink ref="C54" location="'MOD-VU OMO'!A1" display="IZVJEŠTAJ O VALUTNOJ USKLAĐENOSTI IMOVINE ZA POKRIĆE TEHNIČKIH PRIČUVA ZA OBVEZNO MIROVINSKO OSIGURANJE" xr:uid="{00000000-0004-0000-0100-000025000000}"/>
    <hyperlink ref="C55" location="'MOD-VU DMO'!A1" display="IZVJEŠTAJ O VALUTNOJ USKLAĐENOSTI IMOVINE ZA POKRIĆE TEHNIČKIH PRIČUVA ZA DOBROVOLJNO MIROVINSKO OSIGURANJE" xr:uid="{00000000-0004-0000-0100-000026000000}"/>
    <hyperlink ref="C56" location="'MOD-VU DP'!A1" display="IZVJEŠTAJ O VALUTNOJ USKLAĐENOSTI IMOVINE ZA POKRIĆE TEHNIČKIH PRIČUVA ZA DRUGE POSLOVE" xr:uid="{00000000-0004-0000-0100-000027000000}"/>
    <hyperlink ref="C59" location="'STAT-MOD'!Print_Area" display="STATISTIČKI PODACI O BROJU ZAPOSLENIKA I TROŠKOVIMA" xr:uid="{E61FBCC7-39DE-4263-A1A1-17D8211DBF84}"/>
    <hyperlink ref="C53" location="'A12_IF TransparentniPristup'!Print_Area" display="Investicijski fondovi - transparentni pristup" xr:uid="{48E289E4-AEA4-44A8-84BB-D83CC7E609CF}"/>
    <hyperlink ref="C57" location="'MOD-RU OMO'!A1" display="IZVJEŠTAJ O ROČNOJ USKLAĐENOSTI IMOVINE ZA POKRIĆE TEHNIČKIH PRIČUVA ZA OBVEZNO MIROVINSKO OSIGURANJE" xr:uid="{D4EEF4A3-F11F-46D3-8E33-C8D8D044082F}"/>
    <hyperlink ref="C58" location="'MOD-RU DMO'!A1" display="IZVJEŠTAJ O ROČNOJ USKLAĐENOSTI IMOVINE ZA POKRIĆE TEHNIČKIH PRIČUVA ZA DOBROVOLJNO MIROVINSKO OSIGURANJE" xr:uid="{06845464-1922-4460-8ADE-1F800016E5ED}"/>
  </hyperlinks>
  <pageMargins left="0.7" right="0.7" top="0.75" bottom="0.75" header="0.3" footer="0.3"/>
  <pageSetup paperSize="9" orientation="portrait" verticalDpi="9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4.9989318521683403E-2"/>
    <pageSetUpPr fitToPage="1"/>
  </sheetPr>
  <dimension ref="A1:P39"/>
  <sheetViews>
    <sheetView showGridLines="0" workbookViewId="0"/>
  </sheetViews>
  <sheetFormatPr defaultColWidth="9.140625" defaultRowHeight="12" x14ac:dyDescent="0.25"/>
  <cols>
    <col min="1" max="1" width="5.85546875" style="202" customWidth="1"/>
    <col min="2" max="2" width="73.5703125" style="202" customWidth="1"/>
    <col min="3" max="3" width="27.28515625" style="752" customWidth="1"/>
    <col min="4" max="7" width="9.140625" style="202"/>
    <col min="8" max="8" width="73" style="202" customWidth="1"/>
    <col min="9" max="16384" width="9.140625" style="202"/>
  </cols>
  <sheetData>
    <row r="1" spans="1:12" s="709" customFormat="1" ht="12" customHeight="1" x14ac:dyDescent="0.25">
      <c r="C1" s="710" t="s">
        <v>696</v>
      </c>
    </row>
    <row r="2" spans="1:12" s="712" customFormat="1" ht="12" customHeight="1" x14ac:dyDescent="0.25">
      <c r="A2" s="711" t="s">
        <v>169</v>
      </c>
      <c r="C2" s="713"/>
      <c r="D2" s="714"/>
      <c r="E2" s="714"/>
      <c r="F2" s="714"/>
      <c r="G2" s="715"/>
      <c r="I2" s="716"/>
      <c r="J2" s="716"/>
      <c r="K2" s="716"/>
      <c r="L2" s="717"/>
    </row>
    <row r="3" spans="1:12" s="712" customFormat="1" ht="12" customHeight="1" x14ac:dyDescent="0.25">
      <c r="A3" s="711" t="s">
        <v>170</v>
      </c>
      <c r="C3" s="713"/>
      <c r="D3" s="714"/>
      <c r="E3" s="714"/>
      <c r="F3" s="714"/>
      <c r="G3" s="715"/>
      <c r="H3" s="715"/>
      <c r="I3" s="716"/>
      <c r="J3" s="716"/>
      <c r="K3" s="716"/>
      <c r="L3" s="717"/>
    </row>
    <row r="4" spans="1:12" s="709" customFormat="1" ht="12" customHeight="1" x14ac:dyDescent="0.25">
      <c r="A4" s="1124" t="s">
        <v>697</v>
      </c>
      <c r="B4" s="1124"/>
      <c r="C4" s="1124"/>
      <c r="D4" s="718"/>
      <c r="E4" s="718"/>
      <c r="F4" s="718"/>
      <c r="G4" s="718"/>
      <c r="H4" s="718"/>
    </row>
    <row r="5" spans="1:12" s="709" customFormat="1" ht="12" customHeight="1" x14ac:dyDescent="0.25">
      <c r="A5" s="709" t="s">
        <v>2</v>
      </c>
      <c r="C5" s="719"/>
    </row>
    <row r="6" spans="1:12" ht="12" customHeight="1" thickBot="1" x14ac:dyDescent="0.25">
      <c r="A6" s="720"/>
      <c r="C6" s="721" t="s">
        <v>3</v>
      </c>
    </row>
    <row r="7" spans="1:12" s="725" customFormat="1" ht="27.75" customHeight="1" thickBot="1" x14ac:dyDescent="0.3">
      <c r="A7" s="778" t="s">
        <v>585</v>
      </c>
      <c r="B7" s="779" t="s">
        <v>698</v>
      </c>
      <c r="C7" s="780" t="s">
        <v>699</v>
      </c>
    </row>
    <row r="8" spans="1:12" ht="19.5" customHeight="1" x14ac:dyDescent="0.25">
      <c r="A8" s="781" t="s">
        <v>10</v>
      </c>
      <c r="B8" s="782" t="s">
        <v>700</v>
      </c>
      <c r="C8" s="103">
        <f>+C9+C10+C11+C12-C13-C14-C15-C16</f>
        <v>0</v>
      </c>
    </row>
    <row r="9" spans="1:12" ht="13.5" x14ac:dyDescent="0.25">
      <c r="A9" s="783">
        <v>1</v>
      </c>
      <c r="B9" s="768" t="s">
        <v>701</v>
      </c>
      <c r="C9" s="47"/>
    </row>
    <row r="10" spans="1:12" ht="15" customHeight="1" x14ac:dyDescent="0.25">
      <c r="A10" s="784">
        <v>2</v>
      </c>
      <c r="B10" s="759" t="s">
        <v>702</v>
      </c>
      <c r="C10" s="48"/>
    </row>
    <row r="11" spans="1:12" ht="15" customHeight="1" x14ac:dyDescent="0.25">
      <c r="A11" s="784">
        <v>3</v>
      </c>
      <c r="B11" s="759" t="s">
        <v>703</v>
      </c>
      <c r="C11" s="48"/>
    </row>
    <row r="12" spans="1:12" ht="15" customHeight="1" x14ac:dyDescent="0.25">
      <c r="A12" s="784">
        <v>4</v>
      </c>
      <c r="B12" s="759" t="s">
        <v>704</v>
      </c>
      <c r="C12" s="48"/>
    </row>
    <row r="13" spans="1:12" ht="15" customHeight="1" x14ac:dyDescent="0.25">
      <c r="A13" s="784">
        <v>5</v>
      </c>
      <c r="B13" s="759" t="s">
        <v>705</v>
      </c>
      <c r="C13" s="48"/>
    </row>
    <row r="14" spans="1:12" ht="15" customHeight="1" x14ac:dyDescent="0.25">
      <c r="A14" s="784">
        <v>6</v>
      </c>
      <c r="B14" s="759" t="s">
        <v>706</v>
      </c>
      <c r="C14" s="48"/>
    </row>
    <row r="15" spans="1:12" ht="15" customHeight="1" x14ac:dyDescent="0.25">
      <c r="A15" s="784">
        <v>7</v>
      </c>
      <c r="B15" s="759" t="s">
        <v>707</v>
      </c>
      <c r="C15" s="48"/>
    </row>
    <row r="16" spans="1:12" ht="25.5" x14ac:dyDescent="0.25">
      <c r="A16" s="785">
        <v>8</v>
      </c>
      <c r="B16" s="786" t="s">
        <v>708</v>
      </c>
      <c r="C16" s="49"/>
    </row>
    <row r="17" spans="1:16" ht="19.5" customHeight="1" x14ac:dyDescent="0.25">
      <c r="A17" s="200" t="s">
        <v>15</v>
      </c>
      <c r="B17" s="201" t="s">
        <v>709</v>
      </c>
      <c r="C17" s="104">
        <f>+C18+C19</f>
        <v>0</v>
      </c>
    </row>
    <row r="18" spans="1:16" ht="15" customHeight="1" x14ac:dyDescent="0.25">
      <c r="A18" s="784">
        <v>1</v>
      </c>
      <c r="B18" s="759" t="s">
        <v>710</v>
      </c>
      <c r="C18" s="48"/>
    </row>
    <row r="19" spans="1:16" ht="15" customHeight="1" x14ac:dyDescent="0.25">
      <c r="A19" s="729">
        <v>2</v>
      </c>
      <c r="B19" s="787" t="s">
        <v>711</v>
      </c>
      <c r="C19" s="50">
        <f>+C20+C21</f>
        <v>0</v>
      </c>
    </row>
    <row r="20" spans="1:16" ht="38.25" x14ac:dyDescent="0.25">
      <c r="A20" s="788" t="s">
        <v>52</v>
      </c>
      <c r="B20" s="759" t="s">
        <v>712</v>
      </c>
      <c r="C20" s="48"/>
    </row>
    <row r="21" spans="1:16" ht="15" customHeight="1" x14ac:dyDescent="0.25">
      <c r="A21" s="789" t="s">
        <v>54</v>
      </c>
      <c r="B21" s="790" t="s">
        <v>713</v>
      </c>
      <c r="C21" s="50">
        <f>C22+C23+C24</f>
        <v>0</v>
      </c>
    </row>
    <row r="22" spans="1:16" ht="15" customHeight="1" x14ac:dyDescent="0.25">
      <c r="A22" s="788" t="s">
        <v>714</v>
      </c>
      <c r="B22" s="759" t="s">
        <v>715</v>
      </c>
      <c r="C22" s="48"/>
    </row>
    <row r="23" spans="1:16" ht="13.5" x14ac:dyDescent="0.25">
      <c r="A23" s="788" t="s">
        <v>716</v>
      </c>
      <c r="B23" s="759" t="s">
        <v>717</v>
      </c>
      <c r="C23" s="48"/>
    </row>
    <row r="24" spans="1:16" ht="13.5" x14ac:dyDescent="0.25">
      <c r="A24" s="791" t="s">
        <v>718</v>
      </c>
      <c r="B24" s="786" t="s">
        <v>719</v>
      </c>
      <c r="C24" s="49"/>
    </row>
    <row r="25" spans="1:16" ht="19.5" customHeight="1" x14ac:dyDescent="0.25">
      <c r="A25" s="792" t="s">
        <v>21</v>
      </c>
      <c r="B25" s="201" t="s">
        <v>720</v>
      </c>
      <c r="C25" s="104">
        <f>+C8+C17</f>
        <v>0</v>
      </c>
    </row>
    <row r="26" spans="1:16" ht="19.5" customHeight="1" x14ac:dyDescent="0.25">
      <c r="A26" s="200" t="s">
        <v>67</v>
      </c>
      <c r="B26" s="201" t="s">
        <v>721</v>
      </c>
      <c r="C26" s="104">
        <f>+C27+C28+C29</f>
        <v>0</v>
      </c>
    </row>
    <row r="27" spans="1:16" s="794" customFormat="1" ht="38.25" x14ac:dyDescent="0.25">
      <c r="A27" s="783">
        <v>1</v>
      </c>
      <c r="B27" s="768" t="s">
        <v>722</v>
      </c>
      <c r="C27" s="47"/>
      <c r="D27" s="793"/>
      <c r="H27" s="202"/>
    </row>
    <row r="28" spans="1:16" s="794" customFormat="1" ht="51" x14ac:dyDescent="0.25">
      <c r="A28" s="784">
        <v>2</v>
      </c>
      <c r="B28" s="759" t="s">
        <v>723</v>
      </c>
      <c r="C28" s="51"/>
      <c r="H28" s="202"/>
    </row>
    <row r="29" spans="1:16" s="794" customFormat="1" ht="16.5" customHeight="1" x14ac:dyDescent="0.25">
      <c r="A29" s="795">
        <v>3</v>
      </c>
      <c r="B29" s="796" t="s">
        <v>724</v>
      </c>
      <c r="C29" s="52"/>
      <c r="H29" s="202"/>
    </row>
    <row r="30" spans="1:16" s="794" customFormat="1" ht="19.5" customHeight="1" thickBot="1" x14ac:dyDescent="0.3">
      <c r="A30" s="739" t="s">
        <v>70</v>
      </c>
      <c r="B30" s="740" t="s">
        <v>725</v>
      </c>
      <c r="C30" s="105">
        <f>+C25-C26</f>
        <v>0</v>
      </c>
      <c r="H30" s="202"/>
    </row>
    <row r="31" spans="1:16" s="799" customFormat="1" ht="12" customHeight="1" x14ac:dyDescent="0.25">
      <c r="A31" s="797" t="s">
        <v>726</v>
      </c>
      <c r="B31" s="798"/>
      <c r="C31" s="750"/>
      <c r="H31" s="202"/>
    </row>
    <row r="32" spans="1:16" s="197" customFormat="1" ht="12" customHeight="1" x14ac:dyDescent="0.25">
      <c r="A32" s="196"/>
      <c r="C32" s="750"/>
      <c r="D32" s="196"/>
      <c r="E32" s="196"/>
      <c r="F32" s="196"/>
      <c r="G32" s="196"/>
      <c r="H32" s="202"/>
      <c r="I32" s="196"/>
      <c r="J32" s="196"/>
      <c r="K32" s="196"/>
      <c r="L32" s="196"/>
      <c r="M32" s="196"/>
      <c r="N32" s="196"/>
      <c r="O32" s="196"/>
      <c r="P32" s="196"/>
    </row>
    <row r="33" spans="1:16" s="197" customFormat="1" ht="12" customHeight="1" x14ac:dyDescent="0.25">
      <c r="A33" s="196" t="s">
        <v>154</v>
      </c>
      <c r="C33" s="198"/>
      <c r="D33" s="196"/>
      <c r="E33" s="196"/>
      <c r="F33" s="196"/>
      <c r="G33" s="196"/>
      <c r="H33" s="202"/>
      <c r="I33" s="196"/>
      <c r="J33" s="196"/>
      <c r="K33" s="196"/>
      <c r="L33" s="196"/>
      <c r="M33" s="196"/>
      <c r="N33" s="196"/>
      <c r="O33" s="196"/>
      <c r="P33" s="196"/>
    </row>
    <row r="34" spans="1:16" s="197" customFormat="1" ht="12" customHeight="1" x14ac:dyDescent="0.25">
      <c r="A34" s="196"/>
      <c r="C34" s="751"/>
      <c r="D34" s="196"/>
      <c r="E34" s="196"/>
      <c r="G34" s="196"/>
      <c r="H34" s="202"/>
      <c r="I34" s="196"/>
      <c r="J34" s="196"/>
      <c r="K34" s="196"/>
      <c r="L34" s="196"/>
      <c r="M34" s="196"/>
      <c r="N34" s="196"/>
      <c r="O34" s="196"/>
      <c r="P34" s="196"/>
    </row>
    <row r="35" spans="1:16" s="197" customFormat="1" ht="12" customHeight="1" x14ac:dyDescent="0.25">
      <c r="A35" s="196" t="s">
        <v>155</v>
      </c>
      <c r="C35" s="198"/>
      <c r="D35" s="196"/>
      <c r="E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</row>
    <row r="36" spans="1:16" ht="12" customHeight="1" x14ac:dyDescent="0.25">
      <c r="A36" s="196" t="s">
        <v>156</v>
      </c>
      <c r="B36" s="800"/>
      <c r="C36" s="801"/>
    </row>
    <row r="37" spans="1:16" ht="12" customHeight="1" x14ac:dyDescent="0.25">
      <c r="A37" s="196"/>
    </row>
    <row r="38" spans="1:16" ht="12" customHeight="1" x14ac:dyDescent="0.25">
      <c r="A38" s="196" t="s">
        <v>157</v>
      </c>
    </row>
    <row r="39" spans="1:16" ht="12" customHeight="1" x14ac:dyDescent="0.25">
      <c r="A39" s="196" t="s">
        <v>156</v>
      </c>
    </row>
  </sheetData>
  <sheetProtection formatCells="0" formatColumns="0" formatRows="0"/>
  <mergeCells count="1">
    <mergeCell ref="A4:C4"/>
  </mergeCells>
  <printOptions horizontalCentered="1"/>
  <pageMargins left="0.39370078740157483" right="0" top="0" bottom="0" header="0.19685039370078741" footer="0.19685039370078741"/>
  <pageSetup paperSize="9" scale="91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4.9989318521683403E-2"/>
    <pageSetUpPr fitToPage="1"/>
  </sheetPr>
  <dimension ref="A1:Q24"/>
  <sheetViews>
    <sheetView showGridLines="0" workbookViewId="0"/>
  </sheetViews>
  <sheetFormatPr defaultColWidth="8.85546875" defaultRowHeight="12" x14ac:dyDescent="0.2"/>
  <cols>
    <col min="1" max="1" width="5.7109375" style="199" customWidth="1"/>
    <col min="2" max="2" width="48.85546875" style="199" customWidth="1"/>
    <col min="3" max="3" width="18.5703125" style="199" customWidth="1"/>
    <col min="4" max="4" width="27" style="199" customWidth="1"/>
    <col min="5" max="5" width="23.140625" style="199" customWidth="1"/>
    <col min="6" max="7" width="16.5703125" style="199" customWidth="1"/>
    <col min="8" max="8" width="15.140625" style="199" customWidth="1"/>
    <col min="9" max="16384" width="8.85546875" style="199"/>
  </cols>
  <sheetData>
    <row r="1" spans="1:7" ht="12" customHeight="1" x14ac:dyDescent="0.2">
      <c r="A1" s="709"/>
      <c r="B1" s="709"/>
      <c r="G1" s="710" t="s">
        <v>727</v>
      </c>
    </row>
    <row r="2" spans="1:7" ht="12" customHeight="1" x14ac:dyDescent="0.2">
      <c r="A2" s="711" t="s">
        <v>169</v>
      </c>
      <c r="B2" s="712"/>
      <c r="C2" s="713"/>
    </row>
    <row r="3" spans="1:7" ht="12" customHeight="1" x14ac:dyDescent="0.2">
      <c r="A3" s="711" t="s">
        <v>170</v>
      </c>
      <c r="B3" s="712"/>
      <c r="C3" s="713"/>
    </row>
    <row r="4" spans="1:7" ht="12" customHeight="1" x14ac:dyDescent="0.2">
      <c r="A4" s="1124" t="s">
        <v>728</v>
      </c>
      <c r="B4" s="1124"/>
      <c r="C4" s="1124"/>
      <c r="D4" s="1124"/>
    </row>
    <row r="5" spans="1:7" ht="12" customHeight="1" x14ac:dyDescent="0.2">
      <c r="A5" s="709" t="s">
        <v>2</v>
      </c>
      <c r="B5" s="709"/>
      <c r="C5" s="719"/>
    </row>
    <row r="6" spans="1:7" ht="12" customHeight="1" thickBot="1" x14ac:dyDescent="0.25">
      <c r="A6" s="753"/>
      <c r="G6" s="721" t="s">
        <v>3</v>
      </c>
    </row>
    <row r="7" spans="1:7" s="757" customFormat="1" ht="58.5" customHeight="1" thickBot="1" x14ac:dyDescent="0.3">
      <c r="A7" s="754" t="s">
        <v>585</v>
      </c>
      <c r="B7" s="755" t="s">
        <v>586</v>
      </c>
      <c r="C7" s="755" t="s">
        <v>587</v>
      </c>
      <c r="D7" s="755" t="s">
        <v>588</v>
      </c>
      <c r="E7" s="755" t="s">
        <v>589</v>
      </c>
      <c r="F7" s="755" t="s">
        <v>590</v>
      </c>
      <c r="G7" s="756" t="s">
        <v>396</v>
      </c>
    </row>
    <row r="8" spans="1:7" ht="15" customHeight="1" x14ac:dyDescent="0.2">
      <c r="A8" s="758">
        <v>1</v>
      </c>
      <c r="B8" s="759" t="s">
        <v>591</v>
      </c>
      <c r="C8" s="760">
        <v>0.04</v>
      </c>
      <c r="D8" s="760">
        <v>0.04</v>
      </c>
      <c r="E8" s="760">
        <v>0.04</v>
      </c>
      <c r="F8" s="760"/>
      <c r="G8" s="1189"/>
    </row>
    <row r="9" spans="1:7" ht="15" customHeight="1" x14ac:dyDescent="0.2">
      <c r="A9" s="761">
        <v>2</v>
      </c>
      <c r="B9" s="762" t="s">
        <v>729</v>
      </c>
      <c r="C9" s="763"/>
      <c r="D9" s="763"/>
      <c r="E9" s="763"/>
      <c r="F9" s="763"/>
      <c r="G9" s="1190">
        <f>C9+D9+E9+F9</f>
        <v>0</v>
      </c>
    </row>
    <row r="10" spans="1:7" ht="15" customHeight="1" x14ac:dyDescent="0.2">
      <c r="A10" s="764">
        <v>3</v>
      </c>
      <c r="B10" s="765" t="s">
        <v>730</v>
      </c>
      <c r="C10" s="766">
        <f>C8*C9</f>
        <v>0</v>
      </c>
      <c r="D10" s="766">
        <f t="shared" ref="D10:F10" si="0">D8*D9</f>
        <v>0</v>
      </c>
      <c r="E10" s="766">
        <f t="shared" si="0"/>
        <v>0</v>
      </c>
      <c r="F10" s="766">
        <f t="shared" si="0"/>
        <v>0</v>
      </c>
      <c r="G10" s="1190">
        <f t="shared" ref="G10:G14" si="1">C10+D10+E10+F10</f>
        <v>0</v>
      </c>
    </row>
    <row r="11" spans="1:7" ht="25.5" x14ac:dyDescent="0.2">
      <c r="A11" s="767">
        <v>4</v>
      </c>
      <c r="B11" s="768" t="s">
        <v>731</v>
      </c>
      <c r="C11" s="769"/>
      <c r="D11" s="769"/>
      <c r="E11" s="769"/>
      <c r="F11" s="769"/>
      <c r="G11" s="1190">
        <f t="shared" si="1"/>
        <v>0</v>
      </c>
    </row>
    <row r="12" spans="1:7" ht="25.5" x14ac:dyDescent="0.2">
      <c r="A12" s="770">
        <v>5</v>
      </c>
      <c r="B12" s="759" t="s">
        <v>732</v>
      </c>
      <c r="C12" s="771"/>
      <c r="D12" s="771"/>
      <c r="E12" s="771"/>
      <c r="F12" s="771"/>
      <c r="G12" s="1190">
        <f t="shared" si="1"/>
        <v>0</v>
      </c>
    </row>
    <row r="13" spans="1:7" ht="25.5" x14ac:dyDescent="0.2">
      <c r="A13" s="772">
        <v>6</v>
      </c>
      <c r="B13" s="762" t="s">
        <v>733</v>
      </c>
      <c r="C13" s="773"/>
      <c r="D13" s="773"/>
      <c r="E13" s="773"/>
      <c r="F13" s="773"/>
      <c r="G13" s="1190">
        <f t="shared" si="1"/>
        <v>0</v>
      </c>
    </row>
    <row r="14" spans="1:7" ht="15" customHeight="1" x14ac:dyDescent="0.2">
      <c r="A14" s="764">
        <v>7</v>
      </c>
      <c r="B14" s="765" t="s">
        <v>734</v>
      </c>
      <c r="C14" s="766">
        <f>(C11*0.1%)+(C12*0.15%)+(C13*0.3%)</f>
        <v>0</v>
      </c>
      <c r="D14" s="766">
        <f t="shared" ref="D14:F14" si="2">(D11*0.1%)+(D12*0.15%)+(D13*0.3%)</f>
        <v>0</v>
      </c>
      <c r="E14" s="766">
        <f t="shared" si="2"/>
        <v>0</v>
      </c>
      <c r="F14" s="766">
        <f t="shared" si="2"/>
        <v>0</v>
      </c>
      <c r="G14" s="1190">
        <f t="shared" si="1"/>
        <v>0</v>
      </c>
    </row>
    <row r="15" spans="1:7" ht="15" customHeight="1" thickBot="1" x14ac:dyDescent="0.25">
      <c r="A15" s="774">
        <v>8</v>
      </c>
      <c r="B15" s="775" t="s">
        <v>735</v>
      </c>
      <c r="C15" s="776">
        <f>+C10+C14</f>
        <v>0</v>
      </c>
      <c r="D15" s="776">
        <f t="shared" ref="D15:F15" si="3">+D10+D14</f>
        <v>0</v>
      </c>
      <c r="E15" s="776">
        <f t="shared" si="3"/>
        <v>0</v>
      </c>
      <c r="F15" s="776">
        <f t="shared" si="3"/>
        <v>0</v>
      </c>
      <c r="G15" s="776">
        <f>+G10+G14</f>
        <v>0</v>
      </c>
    </row>
    <row r="16" spans="1:7" ht="27.75" customHeight="1" x14ac:dyDescent="0.2">
      <c r="A16" s="1125" t="s">
        <v>736</v>
      </c>
      <c r="B16" s="1125"/>
      <c r="C16" s="1125"/>
      <c r="D16" s="1125"/>
      <c r="E16" s="1125"/>
      <c r="F16" s="1125"/>
      <c r="G16" s="1125"/>
    </row>
    <row r="17" spans="1:17" ht="12" customHeight="1" x14ac:dyDescent="0.2">
      <c r="A17" s="777"/>
    </row>
    <row r="18" spans="1:17" s="197" customFormat="1" ht="12" customHeight="1" x14ac:dyDescent="0.2">
      <c r="A18" s="196" t="s">
        <v>154</v>
      </c>
      <c r="C18" s="199"/>
      <c r="D18" s="196"/>
      <c r="E18" s="196"/>
      <c r="F18" s="196"/>
      <c r="G18" s="196"/>
      <c r="H18" s="196"/>
      <c r="I18" s="202"/>
      <c r="J18" s="196"/>
      <c r="K18" s="196"/>
      <c r="L18" s="196"/>
      <c r="M18" s="196"/>
      <c r="N18" s="196"/>
      <c r="O18" s="196"/>
      <c r="P18" s="196"/>
      <c r="Q18" s="196"/>
    </row>
    <row r="19" spans="1:17" s="197" customFormat="1" ht="12" customHeight="1" x14ac:dyDescent="0.2">
      <c r="A19" s="196"/>
      <c r="C19" s="199"/>
      <c r="D19" s="196"/>
      <c r="E19" s="196"/>
      <c r="F19" s="196"/>
      <c r="G19" s="196"/>
      <c r="H19" s="196"/>
      <c r="I19" s="202"/>
      <c r="J19" s="196"/>
      <c r="K19" s="196"/>
      <c r="L19" s="196"/>
      <c r="M19" s="196"/>
      <c r="N19" s="196"/>
      <c r="O19" s="196"/>
      <c r="P19" s="196"/>
      <c r="Q19" s="196"/>
    </row>
    <row r="20" spans="1:17" s="197" customFormat="1" ht="12" customHeight="1" x14ac:dyDescent="0.2">
      <c r="A20" s="196" t="s">
        <v>155</v>
      </c>
      <c r="C20" s="199"/>
      <c r="D20" s="196"/>
      <c r="E20" s="196"/>
      <c r="F20" s="196"/>
      <c r="H20" s="196"/>
      <c r="I20" s="202"/>
      <c r="J20" s="196"/>
      <c r="K20" s="196"/>
      <c r="L20" s="196"/>
      <c r="M20" s="196"/>
      <c r="N20" s="196"/>
      <c r="O20" s="196"/>
      <c r="P20" s="196"/>
      <c r="Q20" s="196"/>
    </row>
    <row r="21" spans="1:17" s="197" customFormat="1" ht="12" customHeight="1" x14ac:dyDescent="0.2">
      <c r="A21" s="196" t="s">
        <v>156</v>
      </c>
      <c r="C21" s="199"/>
      <c r="D21" s="196"/>
      <c r="E21" s="196"/>
      <c r="F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</row>
    <row r="22" spans="1:17" ht="12" customHeight="1" x14ac:dyDescent="0.2">
      <c r="A22" s="196"/>
    </row>
    <row r="23" spans="1:17" s="197" customFormat="1" ht="12" customHeight="1" x14ac:dyDescent="0.25">
      <c r="A23" s="196" t="s">
        <v>157</v>
      </c>
      <c r="C23" s="751"/>
      <c r="D23" s="196"/>
      <c r="E23" s="196"/>
      <c r="F23" s="196"/>
      <c r="H23" s="196"/>
      <c r="I23" s="202"/>
      <c r="J23" s="196"/>
      <c r="K23" s="196"/>
      <c r="L23" s="196"/>
      <c r="M23" s="196"/>
      <c r="N23" s="196"/>
      <c r="O23" s="196"/>
      <c r="P23" s="196"/>
      <c r="Q23" s="196"/>
    </row>
    <row r="24" spans="1:17" s="197" customFormat="1" ht="12" customHeight="1" x14ac:dyDescent="0.25">
      <c r="A24" s="196" t="s">
        <v>156</v>
      </c>
      <c r="C24" s="198"/>
      <c r="D24" s="196"/>
      <c r="E24" s="196"/>
      <c r="F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</row>
  </sheetData>
  <mergeCells count="2">
    <mergeCell ref="A4:D4"/>
    <mergeCell ref="A16:G16"/>
  </mergeCells>
  <printOptions horizontalCentered="1"/>
  <pageMargins left="0" right="0" top="0" bottom="0" header="0.31496062992125984" footer="0.31496062992125984"/>
  <pageSetup paperSize="9" scale="91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4.9989318521683403E-2"/>
    <pageSetUpPr fitToPage="1"/>
  </sheetPr>
  <dimension ref="A1:P30"/>
  <sheetViews>
    <sheetView showGridLines="0" workbookViewId="0"/>
  </sheetViews>
  <sheetFormatPr defaultColWidth="9.140625" defaultRowHeight="12" x14ac:dyDescent="0.25"/>
  <cols>
    <col min="1" max="1" width="5.85546875" style="202" customWidth="1"/>
    <col min="2" max="2" width="63.5703125" style="202" customWidth="1"/>
    <col min="3" max="3" width="33.5703125" style="752" customWidth="1"/>
    <col min="4" max="6" width="9.140625" style="202"/>
    <col min="7" max="7" width="73" style="202" customWidth="1"/>
    <col min="8" max="16384" width="9.140625" style="202"/>
  </cols>
  <sheetData>
    <row r="1" spans="1:11" s="709" customFormat="1" ht="12" customHeight="1" x14ac:dyDescent="0.25">
      <c r="C1" s="710" t="s">
        <v>737</v>
      </c>
    </row>
    <row r="2" spans="1:11" s="712" customFormat="1" ht="12" customHeight="1" x14ac:dyDescent="0.25">
      <c r="A2" s="711" t="s">
        <v>169</v>
      </c>
      <c r="C2" s="713"/>
      <c r="D2" s="714"/>
      <c r="E2" s="714"/>
      <c r="F2" s="715"/>
      <c r="H2" s="716"/>
      <c r="I2" s="716"/>
      <c r="J2" s="716"/>
      <c r="K2" s="717"/>
    </row>
    <row r="3" spans="1:11" s="712" customFormat="1" ht="12" customHeight="1" x14ac:dyDescent="0.25">
      <c r="A3" s="711" t="s">
        <v>170</v>
      </c>
      <c r="C3" s="713"/>
      <c r="D3" s="714"/>
      <c r="E3" s="714"/>
      <c r="F3" s="715"/>
      <c r="G3" s="715"/>
      <c r="H3" s="716"/>
      <c r="I3" s="716"/>
      <c r="J3" s="716"/>
      <c r="K3" s="717"/>
    </row>
    <row r="4" spans="1:11" s="709" customFormat="1" ht="12" customHeight="1" x14ac:dyDescent="0.25">
      <c r="A4" s="1124" t="s">
        <v>738</v>
      </c>
      <c r="B4" s="1124"/>
      <c r="C4" s="718"/>
      <c r="D4" s="718"/>
      <c r="E4" s="718"/>
      <c r="F4" s="718"/>
      <c r="G4" s="718"/>
    </row>
    <row r="5" spans="1:11" s="709" customFormat="1" ht="12" customHeight="1" x14ac:dyDescent="0.25">
      <c r="A5" s="709" t="s">
        <v>2</v>
      </c>
      <c r="C5" s="719"/>
    </row>
    <row r="6" spans="1:11" ht="12" customHeight="1" thickBot="1" x14ac:dyDescent="0.25">
      <c r="A6" s="720"/>
      <c r="C6" s="721" t="s">
        <v>3</v>
      </c>
    </row>
    <row r="7" spans="1:11" s="725" customFormat="1" ht="24" x14ac:dyDescent="0.25">
      <c r="A7" s="722" t="s">
        <v>585</v>
      </c>
      <c r="B7" s="723" t="s">
        <v>698</v>
      </c>
      <c r="C7" s="724" t="s">
        <v>699</v>
      </c>
    </row>
    <row r="8" spans="1:11" ht="15" customHeight="1" x14ac:dyDescent="0.25">
      <c r="A8" s="726">
        <v>1</v>
      </c>
      <c r="B8" s="727" t="s">
        <v>739</v>
      </c>
      <c r="C8" s="728">
        <v>0</v>
      </c>
    </row>
    <row r="9" spans="1:11" ht="15" customHeight="1" x14ac:dyDescent="0.25">
      <c r="A9" s="729">
        <v>2</v>
      </c>
      <c r="B9" s="730" t="s">
        <v>740</v>
      </c>
      <c r="C9" s="731">
        <v>0</v>
      </c>
    </row>
    <row r="10" spans="1:11" ht="15" customHeight="1" x14ac:dyDescent="0.25">
      <c r="A10" s="729">
        <v>3</v>
      </c>
      <c r="B10" s="732" t="s">
        <v>741</v>
      </c>
      <c r="C10" s="733">
        <f>+C9-C8</f>
        <v>0</v>
      </c>
    </row>
    <row r="11" spans="1:11" ht="15" customHeight="1" x14ac:dyDescent="0.25">
      <c r="A11" s="729">
        <v>4</v>
      </c>
      <c r="B11" s="730" t="s">
        <v>742</v>
      </c>
      <c r="C11" s="731">
        <f>+C8/3</f>
        <v>0</v>
      </c>
    </row>
    <row r="12" spans="1:11" ht="15" customHeight="1" x14ac:dyDescent="0.25">
      <c r="A12" s="729">
        <v>5</v>
      </c>
      <c r="B12" s="730" t="s">
        <v>743</v>
      </c>
      <c r="C12" s="731">
        <v>0</v>
      </c>
    </row>
    <row r="13" spans="1:11" ht="15" customHeight="1" x14ac:dyDescent="0.25">
      <c r="A13" s="729">
        <v>6</v>
      </c>
      <c r="B13" s="734" t="s">
        <v>744</v>
      </c>
      <c r="C13" s="733">
        <f>+C12-C11</f>
        <v>0</v>
      </c>
    </row>
    <row r="14" spans="1:11" ht="15" customHeight="1" x14ac:dyDescent="0.25">
      <c r="A14" s="729">
        <v>7</v>
      </c>
      <c r="B14" s="735" t="s">
        <v>745</v>
      </c>
      <c r="C14" s="731"/>
    </row>
    <row r="15" spans="1:11" ht="15" customHeight="1" x14ac:dyDescent="0.25">
      <c r="A15" s="729">
        <v>8</v>
      </c>
      <c r="B15" s="736" t="s">
        <v>743</v>
      </c>
      <c r="C15" s="731">
        <v>0</v>
      </c>
    </row>
    <row r="16" spans="1:11" ht="15" customHeight="1" x14ac:dyDescent="0.25">
      <c r="A16" s="737">
        <v>9</v>
      </c>
      <c r="B16" s="738" t="s">
        <v>746</v>
      </c>
      <c r="C16" s="733">
        <f>+C15-C14</f>
        <v>0</v>
      </c>
    </row>
    <row r="17" spans="1:16" ht="15" customHeight="1" thickBot="1" x14ac:dyDescent="0.3">
      <c r="A17" s="739">
        <v>10</v>
      </c>
      <c r="B17" s="740" t="s">
        <v>747</v>
      </c>
      <c r="C17" s="741">
        <f>MIN(C10,C13,C16)</f>
        <v>0</v>
      </c>
    </row>
    <row r="18" spans="1:16" ht="15" customHeight="1" x14ac:dyDescent="0.25">
      <c r="A18" s="729">
        <v>11</v>
      </c>
      <c r="B18" s="736" t="s">
        <v>748</v>
      </c>
      <c r="C18" s="742" t="str">
        <f>+IF(C9&gt;=C8,"DA","NE")</f>
        <v>DA</v>
      </c>
    </row>
    <row r="19" spans="1:16" ht="15" customHeight="1" x14ac:dyDescent="0.25">
      <c r="A19" s="729">
        <v>12</v>
      </c>
      <c r="B19" s="743" t="s">
        <v>749</v>
      </c>
      <c r="C19" s="742" t="str">
        <f>+IF(C12&gt;=C11,"DA","NE")</f>
        <v>DA</v>
      </c>
    </row>
    <row r="20" spans="1:16" ht="15" customHeight="1" x14ac:dyDescent="0.25">
      <c r="A20" s="729">
        <v>13</v>
      </c>
      <c r="B20" s="735" t="s">
        <v>750</v>
      </c>
      <c r="C20" s="742" t="str">
        <f>+IF(C15&gt;=C14,"DA","NE")</f>
        <v>DA</v>
      </c>
    </row>
    <row r="21" spans="1:16" ht="15" customHeight="1" thickBot="1" x14ac:dyDescent="0.3">
      <c r="A21" s="744">
        <v>14</v>
      </c>
      <c r="B21" s="745" t="s">
        <v>751</v>
      </c>
      <c r="C21" s="746" t="b">
        <f>AND(C18="DA",C19="DA",C20="DA")</f>
        <v>1</v>
      </c>
    </row>
    <row r="22" spans="1:16" ht="12" customHeight="1" x14ac:dyDescent="0.25">
      <c r="A22" s="747"/>
      <c r="B22" s="748"/>
      <c r="C22" s="749"/>
    </row>
    <row r="23" spans="1:16" s="197" customFormat="1" ht="12" customHeight="1" x14ac:dyDescent="0.25">
      <c r="A23" s="196"/>
      <c r="C23" s="750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</row>
    <row r="24" spans="1:16" s="197" customFormat="1" ht="12" customHeight="1" x14ac:dyDescent="0.25">
      <c r="A24" s="196" t="s">
        <v>154</v>
      </c>
      <c r="C24" s="198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</row>
    <row r="25" spans="1:16" s="197" customFormat="1" ht="12" customHeight="1" x14ac:dyDescent="0.25">
      <c r="A25" s="196"/>
      <c r="C25" s="751"/>
      <c r="D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</row>
    <row r="26" spans="1:16" s="197" customFormat="1" ht="12" customHeight="1" x14ac:dyDescent="0.25">
      <c r="A26" s="196" t="s">
        <v>155</v>
      </c>
      <c r="C26" s="198"/>
      <c r="D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</row>
    <row r="27" spans="1:16" s="199" customFormat="1" ht="12" customHeight="1" x14ac:dyDescent="0.2">
      <c r="A27" s="196" t="s">
        <v>156</v>
      </c>
    </row>
    <row r="28" spans="1:16" s="197" customFormat="1" ht="12" customHeight="1" x14ac:dyDescent="0.25">
      <c r="A28" s="196"/>
      <c r="C28" s="751"/>
      <c r="D28" s="196"/>
      <c r="E28" s="196"/>
      <c r="G28" s="196"/>
      <c r="H28" s="202"/>
      <c r="I28" s="196"/>
      <c r="J28" s="196"/>
      <c r="K28" s="196"/>
      <c r="L28" s="196"/>
      <c r="M28" s="196"/>
      <c r="N28" s="196"/>
      <c r="O28" s="196"/>
      <c r="P28" s="196"/>
    </row>
    <row r="29" spans="1:16" s="197" customFormat="1" ht="12" customHeight="1" x14ac:dyDescent="0.25">
      <c r="A29" s="196" t="s">
        <v>157</v>
      </c>
      <c r="C29" s="198"/>
      <c r="D29" s="196"/>
      <c r="E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</row>
    <row r="30" spans="1:16" ht="12" customHeight="1" x14ac:dyDescent="0.25">
      <c r="A30" s="196" t="s">
        <v>156</v>
      </c>
    </row>
  </sheetData>
  <sheetProtection formatCells="0" formatColumns="0" formatRows="0"/>
  <mergeCells count="1">
    <mergeCell ref="A4:B4"/>
  </mergeCells>
  <printOptions horizontalCentered="1"/>
  <pageMargins left="0" right="0" top="0" bottom="0" header="0.19685039370078741" footer="0.19685039370078741"/>
  <pageSetup paperSize="9" scale="97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8BA13-0EC3-4F6A-A4C4-8DC247630ED2}">
  <sheetPr>
    <tabColor theme="0" tint="-4.9989318521683403E-2"/>
    <pageSetUpPr fitToPage="1"/>
  </sheetPr>
  <dimension ref="A1:E73"/>
  <sheetViews>
    <sheetView showGridLines="0" zoomScaleNormal="100" workbookViewId="0"/>
  </sheetViews>
  <sheetFormatPr defaultColWidth="9.140625" defaultRowHeight="12" x14ac:dyDescent="0.25"/>
  <cols>
    <col min="1" max="1" width="9.7109375" style="7" customWidth="1"/>
    <col min="2" max="3" width="9.140625" style="7"/>
    <col min="4" max="4" width="56.42578125" style="7" customWidth="1"/>
    <col min="5" max="5" width="23.5703125" style="7" customWidth="1"/>
    <col min="6" max="16384" width="9.140625" style="7"/>
  </cols>
  <sheetData>
    <row r="1" spans="1:5" ht="12" customHeight="1" x14ac:dyDescent="0.25">
      <c r="E1" s="694" t="s">
        <v>752</v>
      </c>
    </row>
    <row r="2" spans="1:5" s="22" customFormat="1" ht="12" customHeight="1" x14ac:dyDescent="0.25">
      <c r="A2" s="695" t="s">
        <v>169</v>
      </c>
      <c r="E2" s="6"/>
    </row>
    <row r="3" spans="1:5" s="22" customFormat="1" ht="12" customHeight="1" x14ac:dyDescent="0.25">
      <c r="A3" s="695" t="s">
        <v>170</v>
      </c>
      <c r="E3" s="6"/>
    </row>
    <row r="4" spans="1:5" ht="12" customHeight="1" x14ac:dyDescent="0.25">
      <c r="A4" s="697" t="s">
        <v>753</v>
      </c>
    </row>
    <row r="5" spans="1:5" ht="12" customHeight="1" x14ac:dyDescent="0.25">
      <c r="A5" s="7" t="s">
        <v>171</v>
      </c>
    </row>
    <row r="6" spans="1:5" s="24" customFormat="1" ht="16.899999999999999" customHeight="1" x14ac:dyDescent="0.2">
      <c r="A6" s="195"/>
      <c r="E6" s="698" t="s">
        <v>3</v>
      </c>
    </row>
    <row r="7" spans="1:5" ht="24" x14ac:dyDescent="0.25">
      <c r="A7" s="699" t="s">
        <v>4</v>
      </c>
      <c r="B7" s="1041" t="s">
        <v>5</v>
      </c>
      <c r="C7" s="699" t="s">
        <v>6</v>
      </c>
      <c r="D7" s="699" t="s">
        <v>7</v>
      </c>
      <c r="E7" s="700" t="s">
        <v>699</v>
      </c>
    </row>
    <row r="8" spans="1:5" ht="30" customHeight="1" x14ac:dyDescent="0.25">
      <c r="A8" s="85" t="s">
        <v>9</v>
      </c>
      <c r="B8" s="86"/>
      <c r="C8" s="85" t="s">
        <v>10</v>
      </c>
      <c r="D8" s="10" t="s">
        <v>755</v>
      </c>
      <c r="E8" s="106"/>
    </row>
    <row r="9" spans="1:5" s="24" customFormat="1" ht="30" customHeight="1" x14ac:dyDescent="0.2">
      <c r="A9" s="53" t="s">
        <v>12</v>
      </c>
      <c r="B9" s="54" t="s">
        <v>1053</v>
      </c>
      <c r="C9" s="53" t="s">
        <v>30</v>
      </c>
      <c r="D9" s="55" t="s">
        <v>756</v>
      </c>
      <c r="E9" s="107">
        <f t="shared" ref="E9" si="0">+E10+E15+E20</f>
        <v>0</v>
      </c>
    </row>
    <row r="10" spans="1:5" s="24" customFormat="1" ht="30" customHeight="1" x14ac:dyDescent="0.2">
      <c r="A10" s="53" t="s">
        <v>13</v>
      </c>
      <c r="B10" s="54" t="s">
        <v>1474</v>
      </c>
      <c r="C10" s="53" t="s">
        <v>468</v>
      </c>
      <c r="D10" s="55" t="s">
        <v>39</v>
      </c>
      <c r="E10" s="1042">
        <f t="shared" ref="E10" si="1">SUM(E11:E14)</f>
        <v>0</v>
      </c>
    </row>
    <row r="11" spans="1:5" s="24" customFormat="1" ht="30" customHeight="1" x14ac:dyDescent="0.2">
      <c r="A11" s="366" t="s">
        <v>14</v>
      </c>
      <c r="B11" s="54"/>
      <c r="C11" s="366" t="s">
        <v>757</v>
      </c>
      <c r="D11" s="161" t="s">
        <v>411</v>
      </c>
      <c r="E11" s="701"/>
    </row>
    <row r="12" spans="1:5" s="24" customFormat="1" ht="30" customHeight="1" x14ac:dyDescent="0.2">
      <c r="A12" s="366" t="s">
        <v>17</v>
      </c>
      <c r="B12" s="54"/>
      <c r="C12" s="366" t="s">
        <v>758</v>
      </c>
      <c r="D12" s="161" t="s">
        <v>412</v>
      </c>
      <c r="E12" s="701"/>
    </row>
    <row r="13" spans="1:5" s="24" customFormat="1" ht="30" customHeight="1" x14ac:dyDescent="0.2">
      <c r="A13" s="366" t="s">
        <v>18</v>
      </c>
      <c r="B13" s="54"/>
      <c r="C13" s="366" t="s">
        <v>759</v>
      </c>
      <c r="D13" s="161" t="s">
        <v>413</v>
      </c>
      <c r="E13" s="701"/>
    </row>
    <row r="14" spans="1:5" s="24" customFormat="1" ht="30" customHeight="1" x14ac:dyDescent="0.2">
      <c r="A14" s="366" t="s">
        <v>19</v>
      </c>
      <c r="B14" s="54"/>
      <c r="C14" s="366" t="s">
        <v>760</v>
      </c>
      <c r="D14" s="161" t="s">
        <v>48</v>
      </c>
      <c r="E14" s="701"/>
    </row>
    <row r="15" spans="1:5" s="24" customFormat="1" ht="30" customHeight="1" x14ac:dyDescent="0.2">
      <c r="A15" s="53" t="s">
        <v>20</v>
      </c>
      <c r="B15" s="54" t="s">
        <v>1050</v>
      </c>
      <c r="C15" s="53" t="s">
        <v>471</v>
      </c>
      <c r="D15" s="55" t="s">
        <v>50</v>
      </c>
      <c r="E15" s="1043">
        <f t="shared" ref="E15" si="2">SUM(E16:E19)</f>
        <v>0</v>
      </c>
    </row>
    <row r="16" spans="1:5" s="24" customFormat="1" ht="30" customHeight="1" x14ac:dyDescent="0.2">
      <c r="A16" s="160" t="s">
        <v>23</v>
      </c>
      <c r="B16" s="54"/>
      <c r="C16" s="160" t="s">
        <v>228</v>
      </c>
      <c r="D16" s="161" t="s">
        <v>415</v>
      </c>
      <c r="E16" s="701"/>
    </row>
    <row r="17" spans="1:5" s="24" customFormat="1" ht="30" customHeight="1" x14ac:dyDescent="0.2">
      <c r="A17" s="366" t="s">
        <v>26</v>
      </c>
      <c r="B17" s="54"/>
      <c r="C17" s="366" t="s">
        <v>230</v>
      </c>
      <c r="D17" s="161" t="s">
        <v>411</v>
      </c>
      <c r="E17" s="701"/>
    </row>
    <row r="18" spans="1:5" s="24" customFormat="1" ht="30" customHeight="1" x14ac:dyDescent="0.2">
      <c r="A18" s="160" t="s">
        <v>29</v>
      </c>
      <c r="B18" s="54"/>
      <c r="C18" s="160" t="s">
        <v>232</v>
      </c>
      <c r="D18" s="161" t="s">
        <v>416</v>
      </c>
      <c r="E18" s="701"/>
    </row>
    <row r="19" spans="1:5" s="24" customFormat="1" ht="30" customHeight="1" x14ac:dyDescent="0.2">
      <c r="A19" s="160" t="s">
        <v>31</v>
      </c>
      <c r="B19" s="54"/>
      <c r="C19" s="160" t="s">
        <v>234</v>
      </c>
      <c r="D19" s="161" t="s">
        <v>48</v>
      </c>
      <c r="E19" s="701"/>
    </row>
    <row r="20" spans="1:5" s="24" customFormat="1" ht="30" customHeight="1" x14ac:dyDescent="0.2">
      <c r="A20" s="53" t="s">
        <v>33</v>
      </c>
      <c r="B20" s="54" t="s">
        <v>1051</v>
      </c>
      <c r="C20" s="53" t="s">
        <v>474</v>
      </c>
      <c r="D20" s="55" t="s">
        <v>60</v>
      </c>
      <c r="E20" s="1043">
        <f t="shared" ref="E20" si="3">SUM(E21:E25)</f>
        <v>0</v>
      </c>
    </row>
    <row r="21" spans="1:5" s="24" customFormat="1" ht="30" customHeight="1" x14ac:dyDescent="0.2">
      <c r="A21" s="160" t="s">
        <v>35</v>
      </c>
      <c r="B21" s="54"/>
      <c r="C21" s="160" t="s">
        <v>761</v>
      </c>
      <c r="D21" s="161" t="s">
        <v>415</v>
      </c>
      <c r="E21" s="107"/>
    </row>
    <row r="22" spans="1:5" s="24" customFormat="1" ht="30" customHeight="1" x14ac:dyDescent="0.2">
      <c r="A22" s="366" t="s">
        <v>38</v>
      </c>
      <c r="B22" s="54"/>
      <c r="C22" s="366" t="s">
        <v>762</v>
      </c>
      <c r="D22" s="161" t="s">
        <v>411</v>
      </c>
      <c r="E22" s="701"/>
    </row>
    <row r="23" spans="1:5" s="24" customFormat="1" ht="30" customHeight="1" x14ac:dyDescent="0.2">
      <c r="A23" s="160" t="s">
        <v>40</v>
      </c>
      <c r="B23" s="54"/>
      <c r="C23" s="160" t="s">
        <v>763</v>
      </c>
      <c r="D23" s="161" t="s">
        <v>422</v>
      </c>
      <c r="E23" s="701"/>
    </row>
    <row r="24" spans="1:5" s="24" customFormat="1" ht="30" customHeight="1" x14ac:dyDescent="0.2">
      <c r="A24" s="160" t="s">
        <v>42</v>
      </c>
      <c r="B24" s="54"/>
      <c r="C24" s="160" t="s">
        <v>764</v>
      </c>
      <c r="D24" s="161" t="s">
        <v>416</v>
      </c>
      <c r="E24" s="701"/>
    </row>
    <row r="25" spans="1:5" s="24" customFormat="1" ht="30" customHeight="1" x14ac:dyDescent="0.25">
      <c r="A25" s="160" t="s">
        <v>44</v>
      </c>
      <c r="B25" s="54"/>
      <c r="C25" s="160" t="s">
        <v>765</v>
      </c>
      <c r="D25" s="161" t="s">
        <v>48</v>
      </c>
      <c r="E25" s="702"/>
    </row>
    <row r="26" spans="1:5" s="24" customFormat="1" ht="30" customHeight="1" x14ac:dyDescent="0.2">
      <c r="A26" s="53" t="s">
        <v>46</v>
      </c>
      <c r="B26" s="54"/>
      <c r="C26" s="53" t="s">
        <v>32</v>
      </c>
      <c r="D26" s="55" t="s">
        <v>433</v>
      </c>
      <c r="E26" s="1043"/>
    </row>
    <row r="27" spans="1:5" s="24" customFormat="1" ht="30" customHeight="1" x14ac:dyDescent="0.2">
      <c r="A27" s="53" t="s">
        <v>49</v>
      </c>
      <c r="B27" s="54"/>
      <c r="C27" s="53" t="s">
        <v>34</v>
      </c>
      <c r="D27" s="55" t="s">
        <v>48</v>
      </c>
      <c r="E27" s="1043"/>
    </row>
    <row r="28" spans="1:5" ht="31.9" customHeight="1" x14ac:dyDescent="0.25">
      <c r="A28" s="85" t="s">
        <v>51</v>
      </c>
      <c r="B28" s="86" t="s">
        <v>1475</v>
      </c>
      <c r="C28" s="85" t="s">
        <v>15</v>
      </c>
      <c r="D28" s="10" t="s">
        <v>1476</v>
      </c>
      <c r="E28" s="106"/>
    </row>
    <row r="29" spans="1:5" ht="25.5" x14ac:dyDescent="0.25">
      <c r="A29" s="85" t="s">
        <v>53</v>
      </c>
      <c r="B29" s="86"/>
      <c r="C29" s="85" t="s">
        <v>30</v>
      </c>
      <c r="D29" s="10" t="s">
        <v>1477</v>
      </c>
      <c r="E29" s="106"/>
    </row>
    <row r="30" spans="1:5" ht="25.5" x14ac:dyDescent="0.25">
      <c r="A30" s="85" t="s">
        <v>55</v>
      </c>
      <c r="B30" s="86"/>
      <c r="C30" s="85" t="s">
        <v>32</v>
      </c>
      <c r="D30" s="10" t="s">
        <v>1478</v>
      </c>
      <c r="E30" s="106"/>
    </row>
    <row r="31" spans="1:5" ht="24.6" customHeight="1" x14ac:dyDescent="0.25">
      <c r="A31" s="85" t="s">
        <v>57</v>
      </c>
      <c r="B31" s="86">
        <v>25</v>
      </c>
      <c r="C31" s="85" t="s">
        <v>21</v>
      </c>
      <c r="D31" s="10" t="s">
        <v>1479</v>
      </c>
      <c r="E31" s="106"/>
    </row>
    <row r="32" spans="1:5" ht="25.5" x14ac:dyDescent="0.25">
      <c r="A32" s="85" t="s">
        <v>59</v>
      </c>
      <c r="B32" s="86"/>
      <c r="C32" s="85" t="s">
        <v>30</v>
      </c>
      <c r="D32" s="10" t="s">
        <v>1480</v>
      </c>
      <c r="E32" s="106"/>
    </row>
    <row r="33" spans="1:5" ht="30" customHeight="1" x14ac:dyDescent="0.25">
      <c r="A33" s="85" t="s">
        <v>61</v>
      </c>
      <c r="B33" s="87" t="s">
        <v>1481</v>
      </c>
      <c r="C33" s="69" t="s">
        <v>67</v>
      </c>
      <c r="D33" s="33" t="s">
        <v>766</v>
      </c>
      <c r="E33" s="106"/>
    </row>
    <row r="34" spans="1:5" ht="30" customHeight="1" x14ac:dyDescent="0.25">
      <c r="A34" s="85" t="s">
        <v>62</v>
      </c>
      <c r="B34" s="87" t="s">
        <v>1482</v>
      </c>
      <c r="C34" s="703" t="s">
        <v>30</v>
      </c>
      <c r="D34" s="704" t="s">
        <v>542</v>
      </c>
      <c r="E34" s="108"/>
    </row>
    <row r="35" spans="1:5" ht="30" customHeight="1" x14ac:dyDescent="0.25">
      <c r="A35" s="85" t="s">
        <v>63</v>
      </c>
      <c r="B35" s="87"/>
      <c r="C35" s="705" t="s">
        <v>41</v>
      </c>
      <c r="D35" s="706" t="s">
        <v>543</v>
      </c>
      <c r="E35" s="1044"/>
    </row>
    <row r="36" spans="1:5" ht="30" customHeight="1" x14ac:dyDescent="0.25">
      <c r="A36" s="85" t="s">
        <v>64</v>
      </c>
      <c r="B36" s="87"/>
      <c r="C36" s="705" t="s">
        <v>43</v>
      </c>
      <c r="D36" s="706" t="s">
        <v>544</v>
      </c>
      <c r="E36" s="1044"/>
    </row>
    <row r="37" spans="1:5" ht="30" customHeight="1" x14ac:dyDescent="0.25">
      <c r="A37" s="85" t="s">
        <v>65</v>
      </c>
      <c r="B37" s="87"/>
      <c r="C37" s="705" t="s">
        <v>45</v>
      </c>
      <c r="D37" s="706" t="s">
        <v>545</v>
      </c>
      <c r="E37" s="1044"/>
    </row>
    <row r="38" spans="1:5" ht="30" customHeight="1" x14ac:dyDescent="0.25">
      <c r="A38" s="85" t="s">
        <v>66</v>
      </c>
      <c r="B38" s="87"/>
      <c r="C38" s="705" t="s">
        <v>47</v>
      </c>
      <c r="D38" s="706" t="s">
        <v>546</v>
      </c>
      <c r="E38" s="1044"/>
    </row>
    <row r="39" spans="1:5" ht="30" customHeight="1" x14ac:dyDescent="0.25">
      <c r="A39" s="85" t="s">
        <v>69</v>
      </c>
      <c r="B39" s="87"/>
      <c r="C39" s="705" t="s">
        <v>205</v>
      </c>
      <c r="D39" s="706" t="s">
        <v>547</v>
      </c>
      <c r="E39" s="1044"/>
    </row>
    <row r="40" spans="1:5" ht="30" customHeight="1" x14ac:dyDescent="0.25">
      <c r="A40" s="85" t="s">
        <v>72</v>
      </c>
      <c r="B40" s="87"/>
      <c r="C40" s="705" t="s">
        <v>767</v>
      </c>
      <c r="D40" s="706" t="s">
        <v>548</v>
      </c>
      <c r="E40" s="1044"/>
    </row>
    <row r="41" spans="1:5" ht="30" customHeight="1" x14ac:dyDescent="0.25">
      <c r="A41" s="85" t="s">
        <v>73</v>
      </c>
      <c r="B41" s="87"/>
      <c r="C41" s="705" t="s">
        <v>768</v>
      </c>
      <c r="D41" s="706" t="s">
        <v>549</v>
      </c>
      <c r="E41" s="1044"/>
    </row>
    <row r="42" spans="1:5" ht="30" customHeight="1" x14ac:dyDescent="0.25">
      <c r="A42" s="85" t="s">
        <v>74</v>
      </c>
      <c r="B42" s="87"/>
      <c r="C42" s="705" t="s">
        <v>1052</v>
      </c>
      <c r="D42" s="706" t="s">
        <v>769</v>
      </c>
      <c r="E42" s="1044"/>
    </row>
    <row r="43" spans="1:5" ht="30" customHeight="1" x14ac:dyDescent="0.25">
      <c r="A43" s="85" t="s">
        <v>77</v>
      </c>
      <c r="B43" s="87"/>
      <c r="C43" s="703" t="s">
        <v>32</v>
      </c>
      <c r="D43" s="704" t="s">
        <v>770</v>
      </c>
      <c r="E43" s="98"/>
    </row>
    <row r="44" spans="1:5" ht="30" customHeight="1" x14ac:dyDescent="0.25">
      <c r="A44" s="85" t="s">
        <v>78</v>
      </c>
      <c r="B44" s="87"/>
      <c r="C44" s="703" t="s">
        <v>70</v>
      </c>
      <c r="D44" s="10" t="s">
        <v>1483</v>
      </c>
      <c r="E44" s="1044"/>
    </row>
    <row r="45" spans="1:5" ht="30" customHeight="1" x14ac:dyDescent="0.25">
      <c r="A45" s="85" t="s">
        <v>79</v>
      </c>
      <c r="B45" s="87" t="s">
        <v>1484</v>
      </c>
      <c r="C45" s="85" t="s">
        <v>75</v>
      </c>
      <c r="D45" s="33" t="s">
        <v>771</v>
      </c>
      <c r="E45" s="1044"/>
    </row>
    <row r="46" spans="1:5" s="24" customFormat="1" ht="30" customHeight="1" x14ac:dyDescent="0.2">
      <c r="A46" s="85" t="s">
        <v>80</v>
      </c>
      <c r="B46" s="54" t="s">
        <v>1485</v>
      </c>
      <c r="C46" s="53" t="s">
        <v>30</v>
      </c>
      <c r="D46" s="55" t="s">
        <v>756</v>
      </c>
      <c r="E46" s="108"/>
    </row>
    <row r="47" spans="1:5" s="24" customFormat="1" ht="30" customHeight="1" x14ac:dyDescent="0.2">
      <c r="A47" s="85" t="s">
        <v>83</v>
      </c>
      <c r="B47" s="54" t="s">
        <v>432</v>
      </c>
      <c r="C47" s="53" t="s">
        <v>41</v>
      </c>
      <c r="D47" s="55" t="s">
        <v>39</v>
      </c>
      <c r="E47" s="107"/>
    </row>
    <row r="48" spans="1:5" s="24" customFormat="1" ht="30" customHeight="1" x14ac:dyDescent="0.2">
      <c r="A48" s="85" t="s">
        <v>85</v>
      </c>
      <c r="B48" s="54"/>
      <c r="C48" s="366" t="s">
        <v>757</v>
      </c>
      <c r="D48" s="161" t="s">
        <v>411</v>
      </c>
      <c r="E48" s="1042">
        <f t="shared" ref="E48" si="4">SUM(E49:E52)</f>
        <v>0</v>
      </c>
    </row>
    <row r="49" spans="1:5" s="24" customFormat="1" ht="30" customHeight="1" x14ac:dyDescent="0.2">
      <c r="A49" s="85" t="s">
        <v>86</v>
      </c>
      <c r="B49" s="54"/>
      <c r="C49" s="366" t="s">
        <v>758</v>
      </c>
      <c r="D49" s="161" t="s">
        <v>412</v>
      </c>
      <c r="E49" s="701"/>
    </row>
    <row r="50" spans="1:5" s="24" customFormat="1" ht="30" customHeight="1" x14ac:dyDescent="0.2">
      <c r="A50" s="85" t="s">
        <v>87</v>
      </c>
      <c r="B50" s="54"/>
      <c r="C50" s="366" t="s">
        <v>759</v>
      </c>
      <c r="D50" s="161" t="s">
        <v>413</v>
      </c>
      <c r="E50" s="701"/>
    </row>
    <row r="51" spans="1:5" s="24" customFormat="1" ht="30" customHeight="1" x14ac:dyDescent="0.2">
      <c r="A51" s="85" t="s">
        <v>88</v>
      </c>
      <c r="B51" s="54"/>
      <c r="C51" s="366" t="s">
        <v>760</v>
      </c>
      <c r="D51" s="161" t="s">
        <v>48</v>
      </c>
      <c r="E51" s="701"/>
    </row>
    <row r="52" spans="1:5" s="24" customFormat="1" ht="30" customHeight="1" x14ac:dyDescent="0.2">
      <c r="A52" s="85" t="s">
        <v>89</v>
      </c>
      <c r="B52" s="54" t="s">
        <v>1486</v>
      </c>
      <c r="C52" s="53" t="s">
        <v>43</v>
      </c>
      <c r="D52" s="55" t="s">
        <v>50</v>
      </c>
      <c r="E52" s="701"/>
    </row>
    <row r="53" spans="1:5" s="24" customFormat="1" ht="30" customHeight="1" x14ac:dyDescent="0.2">
      <c r="A53" s="85" t="s">
        <v>91</v>
      </c>
      <c r="B53" s="54"/>
      <c r="C53" s="160" t="s">
        <v>228</v>
      </c>
      <c r="D53" s="161" t="s">
        <v>415</v>
      </c>
      <c r="E53" s="1043">
        <f t="shared" ref="E53" si="5">SUM(E54:E57)</f>
        <v>0</v>
      </c>
    </row>
    <row r="54" spans="1:5" s="24" customFormat="1" ht="30" customHeight="1" x14ac:dyDescent="0.2">
      <c r="A54" s="85" t="s">
        <v>92</v>
      </c>
      <c r="B54" s="54"/>
      <c r="C54" s="366" t="s">
        <v>230</v>
      </c>
      <c r="D54" s="161" t="s">
        <v>411</v>
      </c>
      <c r="E54" s="701"/>
    </row>
    <row r="55" spans="1:5" s="24" customFormat="1" ht="30" customHeight="1" x14ac:dyDescent="0.2">
      <c r="A55" s="85" t="s">
        <v>95</v>
      </c>
      <c r="B55" s="54"/>
      <c r="C55" s="160" t="s">
        <v>232</v>
      </c>
      <c r="D55" s="161" t="s">
        <v>416</v>
      </c>
      <c r="E55" s="701"/>
    </row>
    <row r="56" spans="1:5" s="24" customFormat="1" ht="30" customHeight="1" x14ac:dyDescent="0.2">
      <c r="A56" s="85" t="s">
        <v>98</v>
      </c>
      <c r="B56" s="54"/>
      <c r="C56" s="160" t="s">
        <v>234</v>
      </c>
      <c r="D56" s="161" t="s">
        <v>48</v>
      </c>
      <c r="E56" s="701"/>
    </row>
    <row r="57" spans="1:5" s="24" customFormat="1" ht="30" customHeight="1" x14ac:dyDescent="0.2">
      <c r="A57" s="85" t="s">
        <v>102</v>
      </c>
      <c r="B57" s="54" t="s">
        <v>1487</v>
      </c>
      <c r="C57" s="53" t="s">
        <v>45</v>
      </c>
      <c r="D57" s="55" t="s">
        <v>60</v>
      </c>
      <c r="E57" s="701"/>
    </row>
    <row r="58" spans="1:5" s="24" customFormat="1" ht="30" customHeight="1" x14ac:dyDescent="0.2">
      <c r="A58" s="85" t="s">
        <v>105</v>
      </c>
      <c r="B58" s="54"/>
      <c r="C58" s="160" t="s">
        <v>761</v>
      </c>
      <c r="D58" s="161" t="s">
        <v>415</v>
      </c>
      <c r="E58" s="1043">
        <f t="shared" ref="E58" si="6">SUM(E59:E63)</f>
        <v>0</v>
      </c>
    </row>
    <row r="59" spans="1:5" s="24" customFormat="1" ht="30" customHeight="1" x14ac:dyDescent="0.2">
      <c r="A59" s="85" t="s">
        <v>107</v>
      </c>
      <c r="B59" s="54"/>
      <c r="C59" s="366" t="s">
        <v>762</v>
      </c>
      <c r="D59" s="161" t="s">
        <v>411</v>
      </c>
      <c r="E59" s="107"/>
    </row>
    <row r="60" spans="1:5" s="24" customFormat="1" ht="30" customHeight="1" x14ac:dyDescent="0.2">
      <c r="A60" s="85" t="s">
        <v>109</v>
      </c>
      <c r="B60" s="54"/>
      <c r="C60" s="160" t="s">
        <v>763</v>
      </c>
      <c r="D60" s="161" t="s">
        <v>422</v>
      </c>
      <c r="E60" s="701"/>
    </row>
    <row r="61" spans="1:5" s="24" customFormat="1" ht="30" customHeight="1" x14ac:dyDescent="0.2">
      <c r="A61" s="85" t="s">
        <v>111</v>
      </c>
      <c r="B61" s="54"/>
      <c r="C61" s="160" t="s">
        <v>764</v>
      </c>
      <c r="D61" s="161" t="s">
        <v>416</v>
      </c>
      <c r="E61" s="701"/>
    </row>
    <row r="62" spans="1:5" s="24" customFormat="1" ht="30" customHeight="1" x14ac:dyDescent="0.2">
      <c r="A62" s="85" t="s">
        <v>112</v>
      </c>
      <c r="B62" s="54"/>
      <c r="C62" s="160" t="s">
        <v>765</v>
      </c>
      <c r="D62" s="161" t="s">
        <v>48</v>
      </c>
      <c r="E62" s="701"/>
    </row>
    <row r="63" spans="1:5" s="24" customFormat="1" ht="30" customHeight="1" x14ac:dyDescent="0.25">
      <c r="A63" s="85" t="s">
        <v>113</v>
      </c>
      <c r="B63" s="54"/>
      <c r="C63" s="53" t="s">
        <v>32</v>
      </c>
      <c r="D63" s="55" t="s">
        <v>433</v>
      </c>
      <c r="E63" s="702"/>
    </row>
    <row r="64" spans="1:5" s="24" customFormat="1" ht="30" customHeight="1" x14ac:dyDescent="0.2">
      <c r="A64" s="85" t="s">
        <v>114</v>
      </c>
      <c r="B64" s="54"/>
      <c r="C64" s="53" t="s">
        <v>34</v>
      </c>
      <c r="D64" s="55" t="s">
        <v>48</v>
      </c>
      <c r="E64" s="1043"/>
    </row>
    <row r="65" spans="5:5" ht="12" customHeight="1" x14ac:dyDescent="0.25">
      <c r="E65" s="1043"/>
    </row>
    <row r="66" spans="5:5" ht="12" customHeight="1" x14ac:dyDescent="0.25"/>
    <row r="67" spans="5:5" ht="12" customHeight="1" x14ac:dyDescent="0.25"/>
    <row r="68" spans="5:5" ht="12" customHeight="1" x14ac:dyDescent="0.25"/>
    <row r="69" spans="5:5" s="708" customFormat="1" ht="12" customHeight="1" x14ac:dyDescent="0.2">
      <c r="E69" s="7"/>
    </row>
    <row r="70" spans="5:5" s="708" customFormat="1" ht="12" customHeight="1" x14ac:dyDescent="0.2">
      <c r="E70" s="7"/>
    </row>
    <row r="71" spans="5:5" s="708" customFormat="1" ht="12" customHeight="1" x14ac:dyDescent="0.2">
      <c r="E71" s="7"/>
    </row>
    <row r="72" spans="5:5" s="708" customFormat="1" ht="12" customHeight="1" x14ac:dyDescent="0.2">
      <c r="E72" s="7"/>
    </row>
    <row r="73" spans="5:5" s="708" customFormat="1" ht="12" customHeight="1" x14ac:dyDescent="0.2">
      <c r="E73" s="7"/>
    </row>
  </sheetData>
  <printOptions horizontalCentered="1"/>
  <pageMargins left="0" right="0" top="0.19685039370078741" bottom="0.19685039370078741" header="0" footer="0"/>
  <pageSetup paperSize="9" scale="46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77B6-24F1-4281-916B-07403A8B201D}">
  <sheetPr>
    <tabColor rgb="FF0070C0"/>
  </sheetPr>
  <dimension ref="A1:BF62"/>
  <sheetViews>
    <sheetView showGridLines="0" zoomScaleNormal="100" workbookViewId="0">
      <selection sqref="A1:B1"/>
    </sheetView>
  </sheetViews>
  <sheetFormatPr defaultColWidth="9.140625" defaultRowHeight="12.75" x14ac:dyDescent="0.25"/>
  <cols>
    <col min="1" max="1" width="1.7109375" style="190" bestFit="1" customWidth="1"/>
    <col min="2" max="2" width="6" style="190" customWidth="1"/>
    <col min="3" max="3" width="37.28515625" style="190" customWidth="1"/>
    <col min="4" max="4" width="1.7109375" style="190" bestFit="1" customWidth="1"/>
    <col min="5" max="5" width="37.28515625" style="190" customWidth="1"/>
    <col min="6" max="6" width="1.7109375" style="190" bestFit="1" customWidth="1"/>
    <col min="7" max="7" width="35.7109375" style="190" bestFit="1" customWidth="1"/>
    <col min="8" max="8" width="1.7109375" style="190" bestFit="1" customWidth="1"/>
    <col min="9" max="9" width="35.7109375" style="190" customWidth="1"/>
    <col min="10" max="10" width="1.7109375" style="190" bestFit="1" customWidth="1"/>
    <col min="11" max="11" width="21.28515625" style="190" bestFit="1" customWidth="1"/>
    <col min="12" max="12" width="1.7109375" style="190" bestFit="1" customWidth="1"/>
    <col min="13" max="13" width="37.28515625" style="190" customWidth="1"/>
    <col min="14" max="14" width="1.7109375" style="190" bestFit="1" customWidth="1"/>
    <col min="15" max="15" width="37.28515625" style="190" customWidth="1"/>
    <col min="16" max="16" width="1.7109375" style="190" bestFit="1" customWidth="1"/>
    <col min="17" max="17" width="37.28515625" style="190" customWidth="1"/>
    <col min="18" max="18" width="2.5703125" style="190" bestFit="1" customWidth="1"/>
    <col min="19" max="19" width="37.28515625" style="190" customWidth="1"/>
    <col min="20" max="20" width="1.7109375" style="190" bestFit="1" customWidth="1"/>
    <col min="21" max="21" width="18.42578125" style="190" customWidth="1"/>
    <col min="22" max="22" width="2.5703125" style="190" bestFit="1" customWidth="1"/>
    <col min="23" max="23" width="24.85546875" style="190" customWidth="1"/>
    <col min="24" max="24" width="1.7109375" style="190" bestFit="1" customWidth="1"/>
    <col min="25" max="25" width="24.85546875" style="190" customWidth="1"/>
    <col min="26" max="26" width="1.7109375" style="190" bestFit="1" customWidth="1"/>
    <col min="27" max="27" width="24.85546875" style="190" customWidth="1"/>
    <col min="28" max="28" width="1.7109375" style="190" bestFit="1" customWidth="1"/>
    <col min="29" max="29" width="7.42578125" style="190" customWidth="1"/>
    <col min="30" max="30" width="24.85546875" style="190" bestFit="1" customWidth="1"/>
    <col min="31" max="31" width="2" style="190" bestFit="1" customWidth="1"/>
    <col min="32" max="32" width="20.5703125" style="190" customWidth="1"/>
    <col min="33" max="33" width="2" style="190" bestFit="1" customWidth="1"/>
    <col min="34" max="34" width="24.85546875" style="190" customWidth="1"/>
    <col min="35" max="35" width="2" style="190" bestFit="1" customWidth="1"/>
    <col min="36" max="36" width="24.85546875" style="190" customWidth="1"/>
    <col min="37" max="37" width="2" style="190" bestFit="1" customWidth="1"/>
    <col min="38" max="38" width="12.140625" style="190" customWidth="1"/>
    <col min="39" max="39" width="2" style="190" bestFit="1" customWidth="1"/>
    <col min="40" max="40" width="12.140625" style="190" customWidth="1"/>
    <col min="41" max="41" width="2" style="190" bestFit="1" customWidth="1"/>
    <col min="42" max="42" width="12.140625" style="190" customWidth="1"/>
    <col min="43" max="43" width="2" style="190" bestFit="1" customWidth="1"/>
    <col min="44" max="44" width="12.140625" style="190" customWidth="1"/>
    <col min="45" max="45" width="2" style="190" bestFit="1" customWidth="1"/>
    <col min="46" max="46" width="15.42578125" style="190" customWidth="1"/>
    <col min="47" max="47" width="2.5703125" style="190" bestFit="1" customWidth="1"/>
    <col min="48" max="48" width="2" style="190" bestFit="1" customWidth="1"/>
    <col min="49" max="49" width="29.7109375" style="190" customWidth="1"/>
    <col min="50" max="50" width="2.5703125" style="190" bestFit="1" customWidth="1"/>
    <col min="51" max="51" width="17.7109375" style="190" customWidth="1"/>
    <col min="52" max="52" width="2.7109375" style="190" customWidth="1"/>
    <col min="53" max="53" width="29.7109375" style="190" customWidth="1"/>
    <col min="54" max="54" width="6.85546875" style="190" customWidth="1"/>
    <col min="55" max="55" width="2.5703125" style="190" bestFit="1" customWidth="1"/>
    <col min="56" max="56" width="29.7109375" style="190" customWidth="1"/>
    <col min="57" max="57" width="8.7109375" style="190" customWidth="1"/>
    <col min="58" max="58" width="50.28515625" style="190" customWidth="1"/>
    <col min="59" max="16384" width="9.140625" style="190"/>
  </cols>
  <sheetData>
    <row r="1" spans="1:58" ht="54.75" customHeight="1" x14ac:dyDescent="0.25">
      <c r="A1" s="1129" t="s">
        <v>877</v>
      </c>
      <c r="B1" s="1130"/>
      <c r="C1" s="1040"/>
      <c r="D1" s="1129" t="s">
        <v>862</v>
      </c>
      <c r="E1" s="1130"/>
      <c r="F1" s="1129" t="s">
        <v>883</v>
      </c>
      <c r="G1" s="1130"/>
      <c r="H1" s="1129" t="s">
        <v>1180</v>
      </c>
      <c r="I1" s="1130"/>
      <c r="J1" s="1129" t="s">
        <v>1181</v>
      </c>
      <c r="K1" s="1130"/>
      <c r="L1" s="1129" t="s">
        <v>902</v>
      </c>
      <c r="M1" s="1130"/>
      <c r="N1" s="1129" t="s">
        <v>903</v>
      </c>
      <c r="O1" s="1130"/>
      <c r="P1" s="1129" t="s">
        <v>1138</v>
      </c>
      <c r="Q1" s="1130"/>
      <c r="R1" s="1129" t="s">
        <v>1182</v>
      </c>
      <c r="S1" s="1130"/>
      <c r="T1" s="1126" t="s">
        <v>1085</v>
      </c>
      <c r="U1" s="1127"/>
      <c r="V1" s="1126" t="s">
        <v>1183</v>
      </c>
      <c r="W1" s="1127"/>
      <c r="X1" s="1126" t="s">
        <v>1184</v>
      </c>
      <c r="Y1" s="1127"/>
      <c r="Z1" s="1126" t="s">
        <v>1185</v>
      </c>
      <c r="AA1" s="1127"/>
      <c r="AB1" s="647"/>
      <c r="AC1" s="1128" t="s">
        <v>875</v>
      </c>
      <c r="AD1" s="1127"/>
      <c r="AE1" s="1128" t="s">
        <v>1086</v>
      </c>
      <c r="AF1" s="1127"/>
      <c r="AG1" s="1126" t="s">
        <v>1087</v>
      </c>
      <c r="AH1" s="1127"/>
      <c r="AI1" s="1126" t="s">
        <v>1464</v>
      </c>
      <c r="AJ1" s="1127"/>
      <c r="AK1" s="1126" t="s">
        <v>1186</v>
      </c>
      <c r="AL1" s="1127"/>
      <c r="AM1" s="1126" t="s">
        <v>1187</v>
      </c>
      <c r="AN1" s="1127"/>
      <c r="AO1" s="1126" t="s">
        <v>1188</v>
      </c>
      <c r="AP1" s="1127"/>
      <c r="AQ1" s="1126" t="s">
        <v>1189</v>
      </c>
      <c r="AR1" s="1127"/>
      <c r="AS1" s="1126" t="s">
        <v>1190</v>
      </c>
      <c r="AT1" s="1127"/>
      <c r="AU1" s="1126" t="s">
        <v>1191</v>
      </c>
      <c r="AV1" s="1128"/>
      <c r="AW1" s="1127"/>
      <c r="AX1" s="1126" t="s">
        <v>1192</v>
      </c>
      <c r="AY1" s="1127"/>
      <c r="AZ1" s="1126" t="s">
        <v>1193</v>
      </c>
      <c r="BA1" s="1127"/>
      <c r="BC1" s="1126" t="s">
        <v>1463</v>
      </c>
      <c r="BD1" s="1127"/>
      <c r="BE1" s="648"/>
      <c r="BF1" s="649" t="s">
        <v>1194</v>
      </c>
    </row>
    <row r="2" spans="1:58" s="191" customFormat="1" ht="51" x14ac:dyDescent="0.25">
      <c r="A2" s="192">
        <v>1</v>
      </c>
      <c r="B2" s="650" t="s">
        <v>391</v>
      </c>
      <c r="C2" s="651" t="s">
        <v>1088</v>
      </c>
      <c r="D2" s="192">
        <v>1</v>
      </c>
      <c r="E2" s="652" t="s">
        <v>1090</v>
      </c>
      <c r="F2" s="192">
        <v>1</v>
      </c>
      <c r="G2" s="652" t="s">
        <v>1109</v>
      </c>
      <c r="H2" s="192">
        <v>1</v>
      </c>
      <c r="I2" s="653" t="s">
        <v>1195</v>
      </c>
      <c r="J2" s="192">
        <v>1</v>
      </c>
      <c r="K2" s="654" t="s">
        <v>1136</v>
      </c>
      <c r="L2" s="192">
        <v>1</v>
      </c>
      <c r="M2" s="654" t="s">
        <v>1130</v>
      </c>
      <c r="N2" s="192">
        <v>1</v>
      </c>
      <c r="O2" s="655" t="s">
        <v>1196</v>
      </c>
      <c r="P2" s="192">
        <v>1</v>
      </c>
      <c r="Q2" s="656" t="s">
        <v>1139</v>
      </c>
      <c r="R2" s="192">
        <v>1</v>
      </c>
      <c r="S2" s="655" t="s">
        <v>1197</v>
      </c>
      <c r="T2" s="192">
        <v>1</v>
      </c>
      <c r="U2" s="651" t="s">
        <v>1198</v>
      </c>
      <c r="V2" s="192">
        <v>1</v>
      </c>
      <c r="W2" s="651" t="s">
        <v>1199</v>
      </c>
      <c r="X2" s="650">
        <v>1</v>
      </c>
      <c r="Y2" s="651" t="s">
        <v>1200</v>
      </c>
      <c r="Z2" s="650">
        <v>1</v>
      </c>
      <c r="AA2" s="651" t="s">
        <v>1201</v>
      </c>
      <c r="AB2" s="650">
        <v>1</v>
      </c>
      <c r="AC2" s="657" t="s">
        <v>1091</v>
      </c>
      <c r="AD2" s="651" t="s">
        <v>39</v>
      </c>
      <c r="AE2" s="650">
        <v>1</v>
      </c>
      <c r="AF2" s="651" t="s">
        <v>1093</v>
      </c>
      <c r="AG2" s="650">
        <v>1</v>
      </c>
      <c r="AH2" s="651" t="s">
        <v>1094</v>
      </c>
      <c r="AI2" s="650">
        <v>1</v>
      </c>
      <c r="AJ2" s="651" t="s">
        <v>1465</v>
      </c>
      <c r="AK2" s="650">
        <v>1</v>
      </c>
      <c r="AL2" s="651" t="s">
        <v>1202</v>
      </c>
      <c r="AM2" s="650">
        <v>1</v>
      </c>
      <c r="AN2" s="651" t="s">
        <v>1202</v>
      </c>
      <c r="AO2" s="650">
        <v>1</v>
      </c>
      <c r="AP2" s="651" t="s">
        <v>1202</v>
      </c>
      <c r="AQ2" s="650">
        <v>1</v>
      </c>
      <c r="AR2" s="651" t="s">
        <v>1202</v>
      </c>
      <c r="AS2" s="650">
        <v>1</v>
      </c>
      <c r="AT2" s="651" t="s">
        <v>1203</v>
      </c>
      <c r="AU2" s="650">
        <v>1</v>
      </c>
      <c r="AV2" s="650" t="s">
        <v>24</v>
      </c>
      <c r="AW2" s="651" t="s">
        <v>1204</v>
      </c>
      <c r="AX2" s="650">
        <v>1</v>
      </c>
      <c r="AY2" s="651" t="s">
        <v>1205</v>
      </c>
      <c r="AZ2" s="650">
        <v>1</v>
      </c>
      <c r="BA2" s="651" t="s">
        <v>1206</v>
      </c>
      <c r="BB2" s="171"/>
      <c r="BC2" s="658">
        <v>1</v>
      </c>
      <c r="BD2" s="659" t="s">
        <v>1090</v>
      </c>
      <c r="BF2" s="660" t="s">
        <v>1207</v>
      </c>
    </row>
    <row r="3" spans="1:58" s="191" customFormat="1" ht="63.75" x14ac:dyDescent="0.25">
      <c r="A3" s="661">
        <v>2</v>
      </c>
      <c r="B3" s="194" t="s">
        <v>521</v>
      </c>
      <c r="C3" s="193" t="s">
        <v>1095</v>
      </c>
      <c r="D3" s="661">
        <v>2</v>
      </c>
      <c r="E3" s="662" t="s">
        <v>1096</v>
      </c>
      <c r="F3" s="661">
        <v>2</v>
      </c>
      <c r="G3" s="662" t="s">
        <v>1116</v>
      </c>
      <c r="H3" s="661">
        <v>2</v>
      </c>
      <c r="I3" s="663" t="s">
        <v>1208</v>
      </c>
      <c r="J3" s="661">
        <v>2</v>
      </c>
      <c r="K3" s="664" t="s">
        <v>1137</v>
      </c>
      <c r="L3" s="661">
        <v>2</v>
      </c>
      <c r="M3" s="664" t="s">
        <v>1131</v>
      </c>
      <c r="N3" s="661">
        <v>2</v>
      </c>
      <c r="O3" s="665" t="s">
        <v>1209</v>
      </c>
      <c r="P3" s="661">
        <v>2</v>
      </c>
      <c r="Q3" s="666" t="s">
        <v>1140</v>
      </c>
      <c r="R3" s="661">
        <v>2</v>
      </c>
      <c r="S3" s="665" t="s">
        <v>1210</v>
      </c>
      <c r="T3" s="661">
        <v>2</v>
      </c>
      <c r="U3" s="193" t="s">
        <v>1211</v>
      </c>
      <c r="V3" s="661">
        <v>2</v>
      </c>
      <c r="W3" s="193" t="s">
        <v>1212</v>
      </c>
      <c r="X3" s="194">
        <v>2</v>
      </c>
      <c r="Y3" s="193" t="s">
        <v>871</v>
      </c>
      <c r="Z3" s="194">
        <v>2</v>
      </c>
      <c r="AA3" s="193" t="s">
        <v>1213</v>
      </c>
      <c r="AB3" s="194">
        <v>2</v>
      </c>
      <c r="AC3" s="667" t="s">
        <v>1097</v>
      </c>
      <c r="AD3" s="193" t="s">
        <v>50</v>
      </c>
      <c r="AE3" s="194">
        <v>2</v>
      </c>
      <c r="AF3" s="193" t="s">
        <v>1099</v>
      </c>
      <c r="AG3" s="194">
        <v>2</v>
      </c>
      <c r="AH3" s="193" t="s">
        <v>1100</v>
      </c>
      <c r="AI3" s="194">
        <v>2</v>
      </c>
      <c r="AJ3" s="193" t="s">
        <v>1466</v>
      </c>
      <c r="AK3" s="194">
        <v>2</v>
      </c>
      <c r="AL3" s="193" t="s">
        <v>1214</v>
      </c>
      <c r="AM3" s="194">
        <v>2</v>
      </c>
      <c r="AN3" s="193" t="s">
        <v>1214</v>
      </c>
      <c r="AO3" s="194">
        <v>2</v>
      </c>
      <c r="AP3" s="193" t="s">
        <v>1214</v>
      </c>
      <c r="AQ3" s="194">
        <v>2</v>
      </c>
      <c r="AR3" s="193" t="s">
        <v>1214</v>
      </c>
      <c r="AS3" s="194">
        <v>2</v>
      </c>
      <c r="AT3" s="193" t="s">
        <v>1215</v>
      </c>
      <c r="AU3" s="194">
        <v>2</v>
      </c>
      <c r="AV3" s="194" t="s">
        <v>27</v>
      </c>
      <c r="AW3" s="193" t="s">
        <v>1216</v>
      </c>
      <c r="AX3" s="194">
        <v>2</v>
      </c>
      <c r="AY3" s="193" t="s">
        <v>1217</v>
      </c>
      <c r="AZ3" s="194">
        <v>2</v>
      </c>
      <c r="BA3" s="193" t="s">
        <v>1218</v>
      </c>
      <c r="BB3" s="171"/>
      <c r="BC3" s="194">
        <v>2</v>
      </c>
      <c r="BD3" s="193" t="s">
        <v>1096</v>
      </c>
      <c r="BF3" s="660" t="s">
        <v>1219</v>
      </c>
    </row>
    <row r="4" spans="1:58" s="191" customFormat="1" ht="51" x14ac:dyDescent="0.25">
      <c r="A4" s="661">
        <v>3</v>
      </c>
      <c r="B4" s="194" t="s">
        <v>522</v>
      </c>
      <c r="C4" s="193" t="s">
        <v>1101</v>
      </c>
      <c r="D4" s="661">
        <v>3</v>
      </c>
      <c r="E4" s="662" t="s">
        <v>1102</v>
      </c>
      <c r="F4" s="661">
        <v>3</v>
      </c>
      <c r="G4" s="662" t="s">
        <v>1119</v>
      </c>
      <c r="H4" s="661">
        <v>3</v>
      </c>
      <c r="I4" s="663" t="s">
        <v>1220</v>
      </c>
      <c r="L4" s="661">
        <v>3</v>
      </c>
      <c r="M4" s="668" t="s">
        <v>1132</v>
      </c>
      <c r="N4" s="192">
        <v>3</v>
      </c>
      <c r="O4" s="665" t="s">
        <v>1221</v>
      </c>
      <c r="R4" s="192">
        <v>3</v>
      </c>
      <c r="S4" s="665" t="s">
        <v>1222</v>
      </c>
      <c r="T4" s="192">
        <v>3</v>
      </c>
      <c r="U4" s="193" t="s">
        <v>1223</v>
      </c>
      <c r="V4" s="192">
        <v>3</v>
      </c>
      <c r="W4" s="193" t="s">
        <v>1462</v>
      </c>
      <c r="X4" s="194">
        <v>3</v>
      </c>
      <c r="Y4" s="193" t="s">
        <v>1225</v>
      </c>
      <c r="Z4" s="669"/>
      <c r="AA4" s="670"/>
      <c r="AB4" s="650">
        <v>3</v>
      </c>
      <c r="AC4" s="667" t="s">
        <v>1103</v>
      </c>
      <c r="AD4" s="193" t="s">
        <v>60</v>
      </c>
      <c r="AE4" s="194">
        <v>3</v>
      </c>
      <c r="AF4" s="193" t="s">
        <v>1105</v>
      </c>
      <c r="AG4" s="194">
        <v>3</v>
      </c>
      <c r="AH4" s="193" t="s">
        <v>1106</v>
      </c>
      <c r="AI4" s="194">
        <v>3</v>
      </c>
      <c r="AJ4" s="193" t="s">
        <v>48</v>
      </c>
      <c r="AK4" s="671"/>
      <c r="AL4" s="672"/>
      <c r="AM4" s="673">
        <v>3</v>
      </c>
      <c r="AN4" s="674" t="s">
        <v>1226</v>
      </c>
      <c r="AO4" s="671"/>
      <c r="AP4" s="675"/>
      <c r="AQ4" s="675"/>
      <c r="AR4" s="672"/>
      <c r="AS4" s="194">
        <v>3</v>
      </c>
      <c r="AT4" s="193" t="s">
        <v>1227</v>
      </c>
      <c r="AU4" s="650">
        <v>3</v>
      </c>
      <c r="AV4" s="194" t="s">
        <v>36</v>
      </c>
      <c r="AW4" s="193" t="s">
        <v>1228</v>
      </c>
      <c r="AX4" s="194">
        <v>3</v>
      </c>
      <c r="AY4" s="193" t="s">
        <v>1229</v>
      </c>
      <c r="AZ4" s="194">
        <v>3</v>
      </c>
      <c r="BA4" s="193" t="s">
        <v>1230</v>
      </c>
      <c r="BB4" s="171"/>
      <c r="BC4" s="194">
        <v>3</v>
      </c>
      <c r="BD4" s="193" t="s">
        <v>1102</v>
      </c>
      <c r="BF4" s="660" t="s">
        <v>1231</v>
      </c>
    </row>
    <row r="5" spans="1:58" s="191" customFormat="1" ht="38.25" x14ac:dyDescent="0.25">
      <c r="A5" s="661">
        <v>4</v>
      </c>
      <c r="B5" s="194" t="s">
        <v>394</v>
      </c>
      <c r="C5" s="193" t="s">
        <v>1107</v>
      </c>
      <c r="D5" s="661">
        <v>4</v>
      </c>
      <c r="E5" s="662" t="s">
        <v>1232</v>
      </c>
      <c r="F5" s="661">
        <v>4</v>
      </c>
      <c r="G5" s="664" t="s">
        <v>1123</v>
      </c>
      <c r="H5" s="661">
        <v>4</v>
      </c>
      <c r="I5" s="663" t="s">
        <v>1233</v>
      </c>
      <c r="L5" s="661">
        <v>4</v>
      </c>
      <c r="M5" s="676" t="s">
        <v>1133</v>
      </c>
      <c r="N5" s="661">
        <v>4</v>
      </c>
      <c r="O5" s="665" t="s">
        <v>1234</v>
      </c>
      <c r="R5" s="661">
        <v>4</v>
      </c>
      <c r="S5" s="665" t="s">
        <v>1235</v>
      </c>
      <c r="T5" s="661">
        <v>4</v>
      </c>
      <c r="U5" s="193" t="s">
        <v>1236</v>
      </c>
      <c r="V5" s="661">
        <v>4</v>
      </c>
      <c r="W5" s="193" t="s">
        <v>1237</v>
      </c>
      <c r="X5" s="194">
        <v>4</v>
      </c>
      <c r="Y5" s="193" t="s">
        <v>1238</v>
      </c>
      <c r="Z5" s="677"/>
      <c r="AA5" s="670"/>
      <c r="AB5" s="673">
        <v>4</v>
      </c>
      <c r="AC5" s="678" t="s">
        <v>1226</v>
      </c>
      <c r="AD5" s="674" t="s">
        <v>1111</v>
      </c>
      <c r="AE5" s="194">
        <v>4</v>
      </c>
      <c r="AF5" s="193" t="s">
        <v>1113</v>
      </c>
      <c r="AG5" s="194">
        <v>4</v>
      </c>
      <c r="AH5" s="193" t="s">
        <v>1114</v>
      </c>
      <c r="AI5" s="679"/>
      <c r="AJ5" s="680"/>
      <c r="AK5" s="681"/>
      <c r="AR5" s="682"/>
      <c r="AS5" s="194">
        <v>4</v>
      </c>
      <c r="AT5" s="193" t="s">
        <v>1239</v>
      </c>
      <c r="AU5" s="194">
        <v>4</v>
      </c>
      <c r="AV5" s="194" t="s">
        <v>1240</v>
      </c>
      <c r="AW5" s="193" t="s">
        <v>1241</v>
      </c>
      <c r="AX5" s="194">
        <v>4</v>
      </c>
      <c r="AY5" s="193" t="s">
        <v>1242</v>
      </c>
      <c r="AZ5" s="194">
        <v>4</v>
      </c>
      <c r="BA5" s="193" t="s">
        <v>1243</v>
      </c>
      <c r="BB5" s="171"/>
      <c r="BC5" s="194">
        <v>4</v>
      </c>
      <c r="BD5" s="193" t="s">
        <v>1232</v>
      </c>
      <c r="BF5" s="683" t="s">
        <v>1244</v>
      </c>
    </row>
    <row r="6" spans="1:58" s="191" customFormat="1" ht="45" customHeight="1" x14ac:dyDescent="0.25">
      <c r="A6" s="661">
        <v>5</v>
      </c>
      <c r="B6" s="194" t="s">
        <v>693</v>
      </c>
      <c r="C6" s="193" t="s">
        <v>1115</v>
      </c>
      <c r="D6" s="661">
        <v>5</v>
      </c>
      <c r="E6" s="684" t="s">
        <v>1245</v>
      </c>
      <c r="F6" s="661">
        <v>5</v>
      </c>
      <c r="G6" s="664" t="s">
        <v>1127</v>
      </c>
      <c r="H6" s="661">
        <v>5</v>
      </c>
      <c r="I6" s="663" t="s">
        <v>1246</v>
      </c>
      <c r="N6" s="192">
        <v>5</v>
      </c>
      <c r="O6" s="665" t="s">
        <v>1247</v>
      </c>
      <c r="R6" s="192">
        <v>5</v>
      </c>
      <c r="S6" s="665" t="s">
        <v>1248</v>
      </c>
      <c r="T6" s="192">
        <v>5</v>
      </c>
      <c r="U6" s="193" t="s">
        <v>1249</v>
      </c>
      <c r="V6" s="192">
        <v>5</v>
      </c>
      <c r="W6" s="193" t="s">
        <v>1250</v>
      </c>
      <c r="X6" s="194">
        <v>5</v>
      </c>
      <c r="Y6" s="193" t="s">
        <v>1251</v>
      </c>
      <c r="Z6" s="677"/>
      <c r="AA6" s="190"/>
      <c r="AB6" s="190"/>
      <c r="AC6" s="190"/>
      <c r="AE6" s="194">
        <v>5</v>
      </c>
      <c r="AF6" s="193" t="s">
        <v>1117</v>
      </c>
      <c r="AG6" s="679"/>
      <c r="AH6" s="680"/>
      <c r="AI6" s="679"/>
      <c r="AJ6" s="680"/>
      <c r="AS6" s="685">
        <v>5</v>
      </c>
      <c r="AT6" s="686" t="s">
        <v>1226</v>
      </c>
      <c r="AU6" s="650">
        <v>5</v>
      </c>
      <c r="AV6" s="194" t="s">
        <v>1252</v>
      </c>
      <c r="AW6" s="193" t="s">
        <v>1253</v>
      </c>
      <c r="AX6" s="194">
        <v>5</v>
      </c>
      <c r="AY6" s="193" t="s">
        <v>1254</v>
      </c>
      <c r="AZ6" s="194">
        <v>5</v>
      </c>
      <c r="BA6" s="193" t="s">
        <v>1255</v>
      </c>
      <c r="BB6" s="171"/>
      <c r="BC6" s="194">
        <v>5</v>
      </c>
      <c r="BD6" s="684" t="s">
        <v>1245</v>
      </c>
      <c r="BE6" s="190"/>
    </row>
    <row r="7" spans="1:58" s="191" customFormat="1" ht="51" x14ac:dyDescent="0.25">
      <c r="A7" s="661">
        <v>6</v>
      </c>
      <c r="B7" s="194" t="s">
        <v>754</v>
      </c>
      <c r="C7" s="193" t="s">
        <v>1118</v>
      </c>
      <c r="D7" s="661">
        <v>6</v>
      </c>
      <c r="E7" s="684" t="s">
        <v>1256</v>
      </c>
      <c r="F7" s="661">
        <v>6</v>
      </c>
      <c r="G7" s="664" t="s">
        <v>1257</v>
      </c>
      <c r="H7" s="661">
        <v>6</v>
      </c>
      <c r="I7" s="687" t="s">
        <v>1258</v>
      </c>
      <c r="N7" s="661">
        <v>6</v>
      </c>
      <c r="O7" s="665" t="s">
        <v>1259</v>
      </c>
      <c r="R7" s="661">
        <v>6</v>
      </c>
      <c r="S7" s="665" t="s">
        <v>1260</v>
      </c>
      <c r="T7" s="661">
        <v>6</v>
      </c>
      <c r="U7" s="674" t="s">
        <v>1261</v>
      </c>
      <c r="V7" s="661">
        <v>6</v>
      </c>
      <c r="W7" s="193" t="s">
        <v>1262</v>
      </c>
      <c r="X7" s="194">
        <v>6</v>
      </c>
      <c r="Y7" s="193" t="s">
        <v>48</v>
      </c>
      <c r="Z7" s="677"/>
      <c r="AA7" s="190"/>
      <c r="AB7" s="190"/>
      <c r="AE7" s="194">
        <v>6</v>
      </c>
      <c r="AF7" s="193" t="s">
        <v>1120</v>
      </c>
      <c r="AG7" s="681"/>
      <c r="AI7" s="681"/>
      <c r="AS7" s="680"/>
      <c r="AT7" s="688"/>
      <c r="AU7" s="194">
        <v>6</v>
      </c>
      <c r="AV7" s="194" t="s">
        <v>1263</v>
      </c>
      <c r="AW7" s="193" t="s">
        <v>1264</v>
      </c>
      <c r="AX7" s="194">
        <v>6</v>
      </c>
      <c r="AY7" s="193" t="s">
        <v>1265</v>
      </c>
      <c r="AZ7" s="194">
        <v>6</v>
      </c>
      <c r="BA7" s="193" t="s">
        <v>1266</v>
      </c>
      <c r="BB7" s="171"/>
      <c r="BC7" s="194">
        <v>6</v>
      </c>
      <c r="BD7" s="684" t="s">
        <v>1256</v>
      </c>
      <c r="BE7" s="190"/>
    </row>
    <row r="8" spans="1:58" s="191" customFormat="1" ht="63.75" x14ac:dyDescent="0.25">
      <c r="A8" s="661">
        <v>7</v>
      </c>
      <c r="B8" s="194" t="s">
        <v>1121</v>
      </c>
      <c r="C8" s="193" t="s">
        <v>1122</v>
      </c>
      <c r="D8" s="661">
        <v>7</v>
      </c>
      <c r="E8" s="684" t="s">
        <v>1267</v>
      </c>
      <c r="N8" s="192">
        <v>7</v>
      </c>
      <c r="O8" s="665" t="s">
        <v>1268</v>
      </c>
      <c r="R8" s="192">
        <v>7</v>
      </c>
      <c r="S8" s="665" t="s">
        <v>1269</v>
      </c>
      <c r="T8" s="669"/>
      <c r="U8" s="670"/>
      <c r="V8" s="192">
        <v>7</v>
      </c>
      <c r="W8" s="193" t="s">
        <v>1270</v>
      </c>
      <c r="X8" s="669"/>
      <c r="Y8" s="689"/>
      <c r="Z8" s="190"/>
      <c r="AA8" s="190"/>
      <c r="AB8" s="190"/>
      <c r="AE8" s="673">
        <v>7</v>
      </c>
      <c r="AF8" s="674" t="s">
        <v>1124</v>
      </c>
      <c r="AG8" s="681"/>
      <c r="AI8" s="681"/>
      <c r="AT8" s="682"/>
      <c r="AU8" s="650">
        <v>7</v>
      </c>
      <c r="AV8" s="194" t="s">
        <v>1271</v>
      </c>
      <c r="AW8" s="193" t="s">
        <v>1272</v>
      </c>
      <c r="AX8" s="194">
        <v>7</v>
      </c>
      <c r="AY8" s="193" t="s">
        <v>1273</v>
      </c>
      <c r="AZ8" s="194">
        <v>7</v>
      </c>
      <c r="BA8" s="193" t="s">
        <v>1274</v>
      </c>
      <c r="BB8" s="171"/>
      <c r="BC8" s="194">
        <v>7</v>
      </c>
      <c r="BD8" s="684" t="s">
        <v>1267</v>
      </c>
      <c r="BE8" s="190"/>
    </row>
    <row r="9" spans="1:58" s="191" customFormat="1" ht="51" x14ac:dyDescent="0.25">
      <c r="A9" s="661">
        <v>8</v>
      </c>
      <c r="B9" s="194" t="s">
        <v>1125</v>
      </c>
      <c r="C9" s="193" t="s">
        <v>1126</v>
      </c>
      <c r="D9" s="661">
        <v>8</v>
      </c>
      <c r="E9" s="690" t="s">
        <v>1275</v>
      </c>
      <c r="N9" s="661">
        <v>8</v>
      </c>
      <c r="O9" s="665" t="s">
        <v>48</v>
      </c>
      <c r="R9" s="661">
        <v>8</v>
      </c>
      <c r="S9" s="665" t="s">
        <v>1276</v>
      </c>
      <c r="T9" s="677"/>
      <c r="U9" s="670"/>
      <c r="V9" s="661">
        <v>8</v>
      </c>
      <c r="W9" s="193" t="s">
        <v>1277</v>
      </c>
      <c r="X9" s="677"/>
      <c r="Y9" s="190"/>
      <c r="Z9" s="190"/>
      <c r="AA9" s="190"/>
      <c r="AB9" s="190"/>
      <c r="AU9" s="194">
        <v>8</v>
      </c>
      <c r="AV9" s="194" t="s">
        <v>1278</v>
      </c>
      <c r="AW9" s="193" t="s">
        <v>1279</v>
      </c>
      <c r="AX9" s="194">
        <v>8</v>
      </c>
      <c r="AY9" s="193" t="s">
        <v>1280</v>
      </c>
      <c r="AZ9" s="194">
        <v>8</v>
      </c>
      <c r="BA9" s="193" t="s">
        <v>1281</v>
      </c>
      <c r="BB9" s="171"/>
      <c r="BC9" s="194">
        <v>8</v>
      </c>
      <c r="BD9" s="684" t="s">
        <v>1275</v>
      </c>
      <c r="BE9" s="190"/>
    </row>
    <row r="10" spans="1:58" s="191" customFormat="1" ht="45" customHeight="1" x14ac:dyDescent="0.25">
      <c r="A10" s="661">
        <v>9</v>
      </c>
      <c r="B10" s="673" t="s">
        <v>1128</v>
      </c>
      <c r="C10" s="674" t="s">
        <v>1129</v>
      </c>
      <c r="D10" s="675"/>
      <c r="E10" s="675"/>
      <c r="R10" s="192">
        <v>9</v>
      </c>
      <c r="S10" s="665" t="s">
        <v>1282</v>
      </c>
      <c r="T10" s="677"/>
      <c r="U10" s="670"/>
      <c r="V10" s="192">
        <v>9</v>
      </c>
      <c r="W10" s="193" t="s">
        <v>1283</v>
      </c>
      <c r="X10" s="677"/>
      <c r="Y10" s="190"/>
      <c r="Z10" s="190"/>
      <c r="AA10" s="190"/>
      <c r="AB10" s="190"/>
      <c r="AU10" s="650">
        <v>9</v>
      </c>
      <c r="AV10" s="194" t="s">
        <v>10</v>
      </c>
      <c r="AW10" s="193" t="s">
        <v>1284</v>
      </c>
      <c r="AX10" s="194">
        <v>9</v>
      </c>
      <c r="AY10" s="193" t="s">
        <v>1285</v>
      </c>
      <c r="AZ10" s="194">
        <v>9</v>
      </c>
      <c r="BA10" s="193" t="s">
        <v>1286</v>
      </c>
      <c r="BB10" s="171"/>
      <c r="BC10" s="194">
        <v>9</v>
      </c>
      <c r="BD10" s="193" t="s">
        <v>1109</v>
      </c>
    </row>
    <row r="11" spans="1:58" s="191" customFormat="1" ht="45" customHeight="1" x14ac:dyDescent="0.25">
      <c r="R11" s="661">
        <v>10</v>
      </c>
      <c r="S11" s="691" t="s">
        <v>1287</v>
      </c>
      <c r="T11" s="677"/>
      <c r="U11" s="670"/>
      <c r="V11" s="661">
        <v>10</v>
      </c>
      <c r="W11" s="193" t="s">
        <v>1288</v>
      </c>
      <c r="X11" s="677"/>
      <c r="Y11" s="190"/>
      <c r="Z11" s="190"/>
      <c r="AA11" s="190"/>
      <c r="AB11" s="190"/>
      <c r="AU11" s="194">
        <v>10</v>
      </c>
      <c r="AV11" s="194" t="s">
        <v>1289</v>
      </c>
      <c r="AW11" s="193" t="s">
        <v>1290</v>
      </c>
      <c r="AX11" s="194">
        <v>10</v>
      </c>
      <c r="AY11" s="193" t="s">
        <v>1291</v>
      </c>
      <c r="AZ11" s="194">
        <v>10</v>
      </c>
      <c r="BA11" s="193" t="s">
        <v>1291</v>
      </c>
      <c r="BB11" s="171"/>
      <c r="BC11" s="194">
        <v>10</v>
      </c>
      <c r="BD11" s="193" t="s">
        <v>1116</v>
      </c>
    </row>
    <row r="12" spans="1:58" s="191" customFormat="1" ht="45" customHeight="1" x14ac:dyDescent="0.25">
      <c r="R12" s="192">
        <v>11</v>
      </c>
      <c r="S12" s="691" t="s">
        <v>1292</v>
      </c>
      <c r="T12" s="677"/>
      <c r="U12" s="670"/>
      <c r="V12" s="192">
        <v>11</v>
      </c>
      <c r="W12" s="193" t="s">
        <v>1293</v>
      </c>
      <c r="X12" s="677"/>
      <c r="Y12" s="190"/>
      <c r="Z12" s="190"/>
      <c r="AA12" s="190"/>
      <c r="AB12" s="190"/>
      <c r="AU12" s="650">
        <v>11</v>
      </c>
      <c r="AV12" s="194" t="s">
        <v>1294</v>
      </c>
      <c r="AW12" s="193" t="s">
        <v>1295</v>
      </c>
      <c r="AX12" s="671"/>
      <c r="AY12" s="675"/>
      <c r="AZ12" s="675"/>
      <c r="BA12" s="675"/>
      <c r="BC12" s="194">
        <v>11</v>
      </c>
      <c r="BD12" s="193" t="s">
        <v>1119</v>
      </c>
    </row>
    <row r="13" spans="1:58" s="191" customFormat="1" ht="45" customHeight="1" x14ac:dyDescent="0.25">
      <c r="R13" s="661">
        <v>12</v>
      </c>
      <c r="S13" s="691" t="s">
        <v>1296</v>
      </c>
      <c r="T13" s="677"/>
      <c r="U13" s="670"/>
      <c r="V13" s="661">
        <v>12</v>
      </c>
      <c r="W13" s="193" t="s">
        <v>1297</v>
      </c>
      <c r="X13" s="677"/>
      <c r="Y13" s="190"/>
      <c r="Z13" s="190"/>
      <c r="AA13" s="190"/>
      <c r="AB13" s="190"/>
      <c r="AU13" s="194">
        <v>12</v>
      </c>
      <c r="AV13" s="194" t="s">
        <v>1298</v>
      </c>
      <c r="AW13" s="193" t="s">
        <v>1299</v>
      </c>
      <c r="AX13" s="681"/>
      <c r="BC13" s="194">
        <v>12</v>
      </c>
      <c r="BD13" s="193" t="s">
        <v>1123</v>
      </c>
    </row>
    <row r="14" spans="1:58" s="191" customFormat="1" ht="45" customHeight="1" x14ac:dyDescent="0.25">
      <c r="R14" s="192">
        <v>13</v>
      </c>
      <c r="S14" s="691" t="s">
        <v>1300</v>
      </c>
      <c r="T14" s="677"/>
      <c r="U14" s="670"/>
      <c r="V14" s="192">
        <v>13</v>
      </c>
      <c r="W14" s="193" t="s">
        <v>1301</v>
      </c>
      <c r="X14" s="677"/>
      <c r="Y14" s="190"/>
      <c r="Z14" s="190"/>
      <c r="AA14" s="190"/>
      <c r="AB14" s="190"/>
      <c r="AU14" s="650">
        <v>13</v>
      </c>
      <c r="AV14" s="194" t="s">
        <v>1302</v>
      </c>
      <c r="AW14" s="193" t="s">
        <v>1303</v>
      </c>
      <c r="AX14" s="681"/>
      <c r="BC14" s="194">
        <v>13</v>
      </c>
      <c r="BD14" s="193" t="s">
        <v>1127</v>
      </c>
    </row>
    <row r="15" spans="1:58" s="191" customFormat="1" ht="45" customHeight="1" x14ac:dyDescent="0.25">
      <c r="R15" s="661">
        <v>14</v>
      </c>
      <c r="S15" s="691" t="s">
        <v>1304</v>
      </c>
      <c r="T15" s="677"/>
      <c r="U15" s="670"/>
      <c r="V15" s="661">
        <v>14</v>
      </c>
      <c r="W15" s="193" t="s">
        <v>1305</v>
      </c>
      <c r="X15" s="677"/>
      <c r="Y15" s="190"/>
      <c r="Z15" s="190"/>
      <c r="AA15" s="190"/>
      <c r="AB15" s="190"/>
      <c r="AU15" s="194">
        <v>14</v>
      </c>
      <c r="AV15" s="194" t="s">
        <v>1306</v>
      </c>
      <c r="AW15" s="193" t="s">
        <v>1307</v>
      </c>
      <c r="AX15" s="681"/>
      <c r="BC15" s="194">
        <v>14</v>
      </c>
      <c r="BD15" s="193" t="s">
        <v>1257</v>
      </c>
    </row>
    <row r="16" spans="1:58" s="191" customFormat="1" ht="45" customHeight="1" x14ac:dyDescent="0.25">
      <c r="R16" s="192">
        <v>15</v>
      </c>
      <c r="S16" s="691" t="s">
        <v>1308</v>
      </c>
      <c r="T16" s="677"/>
      <c r="U16" s="670"/>
      <c r="V16" s="192">
        <v>15</v>
      </c>
      <c r="W16" s="193" t="s">
        <v>1309</v>
      </c>
      <c r="X16" s="677"/>
      <c r="Y16" s="190"/>
      <c r="Z16" s="190"/>
      <c r="AA16" s="190"/>
      <c r="AB16" s="190"/>
      <c r="AU16" s="650">
        <v>15</v>
      </c>
      <c r="AV16" s="194" t="s">
        <v>1310</v>
      </c>
      <c r="AW16" s="193" t="s">
        <v>1311</v>
      </c>
      <c r="AX16" s="681"/>
      <c r="BC16" s="194">
        <v>15</v>
      </c>
      <c r="BD16" s="684" t="s">
        <v>1195</v>
      </c>
      <c r="BE16" s="190"/>
    </row>
    <row r="17" spans="1:57" s="191" customFormat="1" ht="45" customHeight="1" x14ac:dyDescent="0.25">
      <c r="R17" s="661">
        <v>16</v>
      </c>
      <c r="S17" s="691" t="s">
        <v>1312</v>
      </c>
      <c r="T17" s="677"/>
      <c r="U17" s="670"/>
      <c r="V17" s="661">
        <v>16</v>
      </c>
      <c r="W17" s="193" t="s">
        <v>1313</v>
      </c>
      <c r="X17" s="677"/>
      <c r="Y17" s="190"/>
      <c r="Z17" s="190"/>
      <c r="AA17" s="190"/>
      <c r="AB17" s="190"/>
      <c r="AU17" s="194">
        <v>16</v>
      </c>
      <c r="AV17" s="194" t="s">
        <v>1314</v>
      </c>
      <c r="AW17" s="193" t="s">
        <v>1315</v>
      </c>
      <c r="AX17" s="681"/>
      <c r="BC17" s="194">
        <v>16</v>
      </c>
      <c r="BD17" s="684" t="s">
        <v>1208</v>
      </c>
      <c r="BE17" s="190"/>
    </row>
    <row r="18" spans="1:57" s="191" customFormat="1" ht="45" customHeight="1" x14ac:dyDescent="0.25">
      <c r="R18" s="192">
        <v>17</v>
      </c>
      <c r="S18" s="691" t="s">
        <v>1316</v>
      </c>
      <c r="T18" s="677"/>
      <c r="U18" s="670"/>
      <c r="V18" s="192">
        <v>17</v>
      </c>
      <c r="W18" s="193" t="s">
        <v>1317</v>
      </c>
      <c r="X18" s="677"/>
      <c r="Y18" s="190"/>
      <c r="Z18" s="190"/>
      <c r="AA18" s="190"/>
      <c r="AB18" s="190"/>
      <c r="AU18" s="650">
        <v>17</v>
      </c>
      <c r="AV18" s="194" t="s">
        <v>1318</v>
      </c>
      <c r="AW18" s="193" t="s">
        <v>1319</v>
      </c>
      <c r="AX18" s="681"/>
      <c r="BC18" s="194">
        <v>17</v>
      </c>
      <c r="BD18" s="684" t="s">
        <v>1220</v>
      </c>
      <c r="BE18" s="190"/>
    </row>
    <row r="19" spans="1:57" s="191" customFormat="1" ht="45" customHeight="1" x14ac:dyDescent="0.25">
      <c r="R19" s="661">
        <v>18</v>
      </c>
      <c r="S19" s="691" t="s">
        <v>1320</v>
      </c>
      <c r="T19" s="677"/>
      <c r="U19" s="670"/>
      <c r="V19" s="661">
        <v>18</v>
      </c>
      <c r="W19" s="193" t="s">
        <v>1321</v>
      </c>
      <c r="X19" s="677"/>
      <c r="Y19" s="190"/>
      <c r="Z19" s="190"/>
      <c r="AA19" s="190"/>
      <c r="AB19" s="190"/>
      <c r="AU19" s="194">
        <v>18</v>
      </c>
      <c r="AV19" s="194" t="s">
        <v>1322</v>
      </c>
      <c r="AW19" s="193" t="s">
        <v>1323</v>
      </c>
      <c r="AX19" s="681"/>
      <c r="BC19" s="194">
        <v>18</v>
      </c>
      <c r="BD19" s="684" t="s">
        <v>1233</v>
      </c>
      <c r="BE19" s="190"/>
    </row>
    <row r="20" spans="1:57" s="191" customFormat="1" ht="45" customHeight="1" x14ac:dyDescent="0.25">
      <c r="R20" s="192">
        <v>19</v>
      </c>
      <c r="S20" s="691" t="s">
        <v>1324</v>
      </c>
      <c r="T20" s="677"/>
      <c r="U20" s="670"/>
      <c r="V20" s="192">
        <v>19</v>
      </c>
      <c r="W20" s="193" t="s">
        <v>1325</v>
      </c>
      <c r="X20" s="677"/>
      <c r="Y20" s="190"/>
      <c r="Z20" s="190"/>
      <c r="AA20" s="190"/>
      <c r="AB20" s="190"/>
      <c r="AU20" s="650">
        <v>19</v>
      </c>
      <c r="AV20" s="194" t="s">
        <v>1326</v>
      </c>
      <c r="AW20" s="193" t="s">
        <v>1327</v>
      </c>
      <c r="AX20" s="681"/>
      <c r="BC20" s="194">
        <v>19</v>
      </c>
      <c r="BD20" s="684" t="s">
        <v>1246</v>
      </c>
      <c r="BE20" s="190"/>
    </row>
    <row r="21" spans="1:57" s="191" customFormat="1" ht="45" customHeight="1" x14ac:dyDescent="0.25">
      <c r="R21" s="661">
        <v>20</v>
      </c>
      <c r="S21" s="691" t="s">
        <v>1328</v>
      </c>
      <c r="T21" s="677"/>
      <c r="U21" s="670"/>
      <c r="V21" s="661">
        <v>20</v>
      </c>
      <c r="W21" s="193" t="s">
        <v>1329</v>
      </c>
      <c r="X21" s="677"/>
      <c r="Y21" s="190"/>
      <c r="Z21" s="190"/>
      <c r="AA21" s="190"/>
      <c r="AB21" s="190"/>
      <c r="AU21" s="194">
        <v>20</v>
      </c>
      <c r="AV21" s="194" t="s">
        <v>1330</v>
      </c>
      <c r="AW21" s="193" t="s">
        <v>1331</v>
      </c>
      <c r="AX21" s="681"/>
      <c r="BC21" s="194">
        <v>20</v>
      </c>
      <c r="BD21" s="684" t="s">
        <v>1258</v>
      </c>
      <c r="BE21" s="190"/>
    </row>
    <row r="22" spans="1:57" s="191" customFormat="1" ht="52.9" customHeight="1" x14ac:dyDescent="0.25">
      <c r="Q22" s="682"/>
      <c r="R22" s="192">
        <v>21</v>
      </c>
      <c r="S22" s="691" t="s">
        <v>1332</v>
      </c>
      <c r="T22" s="677"/>
      <c r="U22" s="670"/>
      <c r="V22" s="192">
        <v>21</v>
      </c>
      <c r="W22" s="193" t="s">
        <v>1333</v>
      </c>
      <c r="X22" s="677"/>
      <c r="Y22" s="190"/>
      <c r="AU22" s="650">
        <v>21</v>
      </c>
      <c r="AV22" s="194" t="s">
        <v>1334</v>
      </c>
      <c r="AW22" s="193" t="s">
        <v>1335</v>
      </c>
      <c r="AX22" s="681"/>
      <c r="BC22" s="194">
        <v>21</v>
      </c>
      <c r="BD22" s="193" t="s">
        <v>1136</v>
      </c>
    </row>
    <row r="23" spans="1:57" ht="43.9" customHeight="1" x14ac:dyDescent="0.25">
      <c r="A23" s="191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682"/>
      <c r="R23" s="661">
        <v>22</v>
      </c>
      <c r="S23" s="692" t="s">
        <v>1336</v>
      </c>
      <c r="T23" s="677"/>
      <c r="U23" s="670"/>
      <c r="V23" s="661">
        <v>22</v>
      </c>
      <c r="W23" s="193" t="s">
        <v>1337</v>
      </c>
      <c r="X23" s="677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O23" s="191"/>
      <c r="AP23" s="191"/>
      <c r="AQ23" s="191"/>
      <c r="AR23" s="191"/>
      <c r="AS23" s="191"/>
      <c r="AT23" s="191"/>
      <c r="AU23" s="673">
        <v>22</v>
      </c>
      <c r="AV23" s="673" t="s">
        <v>70</v>
      </c>
      <c r="AW23" s="674" t="s">
        <v>1338</v>
      </c>
      <c r="AX23" s="681"/>
      <c r="AY23" s="191"/>
      <c r="AZ23" s="191"/>
      <c r="BA23" s="191"/>
      <c r="BC23" s="194">
        <v>22</v>
      </c>
      <c r="BD23" s="193" t="s">
        <v>1137</v>
      </c>
      <c r="BE23" s="191"/>
    </row>
    <row r="24" spans="1:57" ht="35.450000000000003" customHeight="1" x14ac:dyDescent="0.25">
      <c r="O24" s="191"/>
      <c r="R24" s="192">
        <v>23</v>
      </c>
      <c r="S24" s="692" t="s">
        <v>1339</v>
      </c>
      <c r="T24" s="677"/>
      <c r="U24" s="670"/>
      <c r="V24" s="192">
        <v>23</v>
      </c>
      <c r="W24" s="193" t="s">
        <v>1340</v>
      </c>
      <c r="X24" s="677"/>
      <c r="AU24" s="191"/>
      <c r="BC24" s="194">
        <v>23</v>
      </c>
      <c r="BD24" s="193" t="s">
        <v>1130</v>
      </c>
      <c r="BE24" s="191"/>
    </row>
    <row r="25" spans="1:57" ht="35.450000000000003" customHeight="1" x14ac:dyDescent="0.25">
      <c r="O25" s="191"/>
      <c r="R25" s="661">
        <v>24</v>
      </c>
      <c r="S25" s="692" t="s">
        <v>1341</v>
      </c>
      <c r="T25" s="677"/>
      <c r="U25" s="670"/>
      <c r="V25" s="661">
        <v>24</v>
      </c>
      <c r="W25" s="193" t="s">
        <v>1342</v>
      </c>
      <c r="X25" s="677"/>
      <c r="AU25" s="191"/>
      <c r="BC25" s="194">
        <v>24</v>
      </c>
      <c r="BD25" s="193" t="s">
        <v>1131</v>
      </c>
      <c r="BE25" s="191"/>
    </row>
    <row r="26" spans="1:57" ht="35.450000000000003" customHeight="1" x14ac:dyDescent="0.25">
      <c r="O26" s="191"/>
      <c r="S26" s="191"/>
      <c r="T26" s="191"/>
      <c r="U26" s="191"/>
      <c r="V26" s="192">
        <v>25</v>
      </c>
      <c r="W26" s="193" t="s">
        <v>1343</v>
      </c>
      <c r="X26" s="191"/>
      <c r="Y26" s="191"/>
      <c r="AU26" s="191"/>
      <c r="BC26" s="194">
        <v>25</v>
      </c>
      <c r="BD26" s="193" t="s">
        <v>1132</v>
      </c>
      <c r="BE26" s="191"/>
    </row>
    <row r="27" spans="1:57" ht="35.450000000000003" customHeight="1" x14ac:dyDescent="0.25">
      <c r="O27" s="191"/>
      <c r="T27" s="191"/>
      <c r="U27" s="191"/>
      <c r="V27" s="661">
        <v>26</v>
      </c>
      <c r="W27" s="193" t="s">
        <v>1344</v>
      </c>
      <c r="X27" s="191"/>
      <c r="Y27" s="191"/>
      <c r="AU27" s="191"/>
      <c r="BC27" s="194">
        <v>26</v>
      </c>
      <c r="BD27" s="193" t="s">
        <v>1133</v>
      </c>
      <c r="BE27" s="191"/>
    </row>
    <row r="28" spans="1:57" ht="35.450000000000003" customHeight="1" x14ac:dyDescent="0.25">
      <c r="O28" s="191"/>
      <c r="T28" s="191"/>
      <c r="U28" s="191"/>
      <c r="V28" s="192">
        <v>27</v>
      </c>
      <c r="W28" s="193" t="s">
        <v>1345</v>
      </c>
      <c r="X28" s="191"/>
      <c r="AU28" s="191"/>
      <c r="BC28" s="194">
        <v>27</v>
      </c>
      <c r="BD28" s="193" t="s">
        <v>1139</v>
      </c>
      <c r="BE28" s="191"/>
    </row>
    <row r="29" spans="1:57" ht="35.450000000000003" customHeight="1" x14ac:dyDescent="0.25">
      <c r="O29" s="191"/>
      <c r="T29" s="191"/>
      <c r="U29" s="191"/>
      <c r="V29" s="661">
        <v>28</v>
      </c>
      <c r="W29" s="193" t="s">
        <v>1346</v>
      </c>
      <c r="X29" s="191"/>
      <c r="AU29" s="191"/>
      <c r="BC29" s="194">
        <v>28</v>
      </c>
      <c r="BD29" s="193" t="s">
        <v>1140</v>
      </c>
      <c r="BE29" s="191"/>
    </row>
    <row r="30" spans="1:57" ht="35.450000000000003" customHeight="1" x14ac:dyDescent="0.25">
      <c r="O30" s="191"/>
      <c r="T30" s="191"/>
      <c r="U30" s="191"/>
      <c r="V30" s="192">
        <v>29</v>
      </c>
      <c r="W30" s="193" t="s">
        <v>1347</v>
      </c>
      <c r="X30" s="191"/>
      <c r="AU30" s="191"/>
      <c r="BC30" s="194">
        <v>29</v>
      </c>
      <c r="BD30" s="193" t="s">
        <v>1199</v>
      </c>
      <c r="BE30" s="191"/>
    </row>
    <row r="31" spans="1:57" ht="35.450000000000003" customHeight="1" x14ac:dyDescent="0.25">
      <c r="O31" s="191"/>
      <c r="T31" s="191"/>
      <c r="U31" s="191"/>
      <c r="V31" s="661">
        <v>30</v>
      </c>
      <c r="W31" s="193" t="s">
        <v>1348</v>
      </c>
      <c r="X31" s="191"/>
      <c r="AU31" s="191"/>
      <c r="BC31" s="194">
        <v>30</v>
      </c>
      <c r="BD31" s="193" t="s">
        <v>1212</v>
      </c>
      <c r="BE31" s="191"/>
    </row>
    <row r="32" spans="1:57" ht="35.450000000000003" customHeight="1" x14ac:dyDescent="0.25">
      <c r="O32" s="191"/>
      <c r="T32" s="191"/>
      <c r="U32" s="191"/>
      <c r="V32" s="192">
        <v>31</v>
      </c>
      <c r="W32" s="193" t="s">
        <v>1349</v>
      </c>
      <c r="X32" s="191"/>
      <c r="AU32" s="191"/>
      <c r="BC32" s="194">
        <v>31</v>
      </c>
      <c r="BD32" s="193" t="s">
        <v>1462</v>
      </c>
      <c r="BE32" s="191"/>
    </row>
    <row r="33" spans="15:57" ht="35.450000000000003" customHeight="1" x14ac:dyDescent="0.25">
      <c r="O33" s="191"/>
      <c r="T33" s="191"/>
      <c r="U33" s="191"/>
      <c r="V33" s="661">
        <v>32</v>
      </c>
      <c r="W33" s="193" t="s">
        <v>1350</v>
      </c>
      <c r="X33" s="191"/>
      <c r="AU33" s="191"/>
      <c r="BC33" s="194">
        <v>32</v>
      </c>
      <c r="BD33" s="193" t="s">
        <v>1237</v>
      </c>
      <c r="BE33" s="191"/>
    </row>
    <row r="34" spans="15:57" ht="35.450000000000003" customHeight="1" x14ac:dyDescent="0.25">
      <c r="O34" s="191"/>
      <c r="T34" s="191"/>
      <c r="U34" s="191"/>
      <c r="V34" s="192">
        <v>33</v>
      </c>
      <c r="W34" s="193" t="s">
        <v>1351</v>
      </c>
      <c r="X34" s="191"/>
      <c r="AU34" s="191"/>
      <c r="BC34" s="194">
        <v>33</v>
      </c>
      <c r="BD34" s="193" t="s">
        <v>1250</v>
      </c>
      <c r="BE34" s="191"/>
    </row>
    <row r="35" spans="15:57" ht="25.5" x14ac:dyDescent="0.25">
      <c r="AU35" s="191"/>
      <c r="BC35" s="194">
        <v>34</v>
      </c>
      <c r="BD35" s="193" t="s">
        <v>1262</v>
      </c>
      <c r="BE35" s="191"/>
    </row>
    <row r="36" spans="15:57" x14ac:dyDescent="0.25">
      <c r="AU36" s="191"/>
      <c r="BC36" s="194">
        <v>35</v>
      </c>
      <c r="BD36" s="193" t="s">
        <v>1270</v>
      </c>
      <c r="BE36" s="191"/>
    </row>
    <row r="37" spans="15:57" x14ac:dyDescent="0.25">
      <c r="AU37" s="191"/>
      <c r="BC37" s="194">
        <v>36</v>
      </c>
      <c r="BD37" s="193" t="s">
        <v>1277</v>
      </c>
      <c r="BE37" s="191"/>
    </row>
    <row r="38" spans="15:57" x14ac:dyDescent="0.25">
      <c r="AU38" s="191"/>
      <c r="BC38" s="194">
        <v>37</v>
      </c>
      <c r="BD38" s="193" t="s">
        <v>1283</v>
      </c>
      <c r="BE38" s="191"/>
    </row>
    <row r="39" spans="15:57" x14ac:dyDescent="0.25">
      <c r="AU39" s="191"/>
      <c r="BC39" s="194">
        <v>38</v>
      </c>
      <c r="BD39" s="193" t="s">
        <v>1288</v>
      </c>
      <c r="BE39" s="191"/>
    </row>
    <row r="40" spans="15:57" ht="25.5" x14ac:dyDescent="0.25">
      <c r="AU40" s="191"/>
      <c r="BC40" s="194">
        <v>39</v>
      </c>
      <c r="BD40" s="193" t="s">
        <v>1293</v>
      </c>
      <c r="BE40" s="191"/>
    </row>
    <row r="41" spans="15:57" x14ac:dyDescent="0.25">
      <c r="AU41" s="191"/>
      <c r="BC41" s="194">
        <v>40</v>
      </c>
      <c r="BD41" s="193" t="s">
        <v>1297</v>
      </c>
      <c r="BE41" s="191"/>
    </row>
    <row r="42" spans="15:57" ht="25.5" x14ac:dyDescent="0.25">
      <c r="AU42" s="191"/>
      <c r="BC42" s="194">
        <v>41</v>
      </c>
      <c r="BD42" s="193" t="s">
        <v>1301</v>
      </c>
      <c r="BE42" s="191"/>
    </row>
    <row r="43" spans="15:57" x14ac:dyDescent="0.25">
      <c r="AU43" s="191"/>
      <c r="BC43" s="194">
        <v>42</v>
      </c>
      <c r="BD43" s="193" t="s">
        <v>1305</v>
      </c>
      <c r="BE43" s="191"/>
    </row>
    <row r="44" spans="15:57" x14ac:dyDescent="0.25">
      <c r="AU44" s="191"/>
      <c r="BC44" s="194">
        <v>43</v>
      </c>
      <c r="BD44" s="193" t="s">
        <v>1309</v>
      </c>
      <c r="BE44" s="191"/>
    </row>
    <row r="45" spans="15:57" x14ac:dyDescent="0.25">
      <c r="AU45" s="191"/>
      <c r="BC45" s="194">
        <v>44</v>
      </c>
      <c r="BD45" s="193" t="s">
        <v>1313</v>
      </c>
      <c r="BE45" s="191"/>
    </row>
    <row r="46" spans="15:57" x14ac:dyDescent="0.25">
      <c r="AU46" s="191"/>
      <c r="BC46" s="194">
        <v>45</v>
      </c>
      <c r="BD46" s="193" t="s">
        <v>1317</v>
      </c>
      <c r="BE46" s="191"/>
    </row>
    <row r="47" spans="15:57" ht="25.5" x14ac:dyDescent="0.25">
      <c r="AU47" s="191"/>
      <c r="BC47" s="194">
        <v>46</v>
      </c>
      <c r="BD47" s="193" t="s">
        <v>1321</v>
      </c>
      <c r="BE47" s="191"/>
    </row>
    <row r="48" spans="15:57" x14ac:dyDescent="0.25">
      <c r="AU48" s="191"/>
      <c r="BC48" s="194">
        <v>47</v>
      </c>
      <c r="BD48" s="193" t="s">
        <v>1325</v>
      </c>
      <c r="BE48" s="191"/>
    </row>
    <row r="49" spans="5:57" ht="25.5" x14ac:dyDescent="0.25">
      <c r="AU49" s="191"/>
      <c r="BC49" s="194">
        <v>48</v>
      </c>
      <c r="BD49" s="193" t="s">
        <v>1329</v>
      </c>
      <c r="BE49" s="191"/>
    </row>
    <row r="50" spans="5:57" ht="25.5" x14ac:dyDescent="0.25">
      <c r="AU50" s="191"/>
      <c r="BC50" s="194">
        <v>49</v>
      </c>
      <c r="BD50" s="193" t="s">
        <v>1333</v>
      </c>
      <c r="BE50" s="191"/>
    </row>
    <row r="51" spans="5:57" ht="25.5" x14ac:dyDescent="0.25">
      <c r="AU51" s="191"/>
      <c r="BC51" s="194">
        <v>50</v>
      </c>
      <c r="BD51" s="193" t="s">
        <v>1337</v>
      </c>
      <c r="BE51" s="191"/>
    </row>
    <row r="52" spans="5:57" ht="25.5" x14ac:dyDescent="0.25">
      <c r="AU52" s="191"/>
      <c r="BC52" s="194">
        <v>51</v>
      </c>
      <c r="BD52" s="193" t="s">
        <v>1340</v>
      </c>
      <c r="BE52" s="191"/>
    </row>
    <row r="53" spans="5:57" ht="25.5" x14ac:dyDescent="0.25">
      <c r="BC53" s="194">
        <v>52</v>
      </c>
      <c r="BD53" s="193" t="s">
        <v>1342</v>
      </c>
      <c r="BE53" s="191"/>
    </row>
    <row r="54" spans="5:57" x14ac:dyDescent="0.25">
      <c r="BC54" s="194">
        <v>53</v>
      </c>
      <c r="BD54" s="193" t="s">
        <v>1343</v>
      </c>
      <c r="BE54" s="191"/>
    </row>
    <row r="55" spans="5:57" ht="25.5" x14ac:dyDescent="0.25">
      <c r="BC55" s="194">
        <v>54</v>
      </c>
      <c r="BD55" s="193" t="s">
        <v>1344</v>
      </c>
      <c r="BE55" s="191"/>
    </row>
    <row r="56" spans="5:57" ht="25.5" x14ac:dyDescent="0.25">
      <c r="BC56" s="194">
        <v>55</v>
      </c>
      <c r="BD56" s="193" t="s">
        <v>1345</v>
      </c>
      <c r="BE56" s="191"/>
    </row>
    <row r="57" spans="5:57" x14ac:dyDescent="0.25">
      <c r="BC57" s="194">
        <v>56</v>
      </c>
      <c r="BD57" s="193" t="s">
        <v>1346</v>
      </c>
      <c r="BE57" s="191"/>
    </row>
    <row r="58" spans="5:57" ht="38.25" x14ac:dyDescent="0.25">
      <c r="BC58" s="194">
        <v>57</v>
      </c>
      <c r="BD58" s="193" t="s">
        <v>1347</v>
      </c>
      <c r="BE58" s="191"/>
    </row>
    <row r="59" spans="5:57" ht="25.5" x14ac:dyDescent="0.25">
      <c r="BC59" s="194">
        <v>58</v>
      </c>
      <c r="BD59" s="193" t="s">
        <v>1348</v>
      </c>
      <c r="BE59" s="191"/>
    </row>
    <row r="60" spans="5:57" ht="25.5" x14ac:dyDescent="0.25">
      <c r="E60" s="693"/>
      <c r="G60" s="693"/>
      <c r="I60" s="693"/>
      <c r="K60" s="693"/>
      <c r="M60" s="693"/>
      <c r="Q60" s="693"/>
      <c r="BC60" s="194">
        <v>59</v>
      </c>
      <c r="BD60" s="193" t="s">
        <v>1349</v>
      </c>
      <c r="BE60" s="191"/>
    </row>
    <row r="61" spans="5:57" ht="25.5" x14ac:dyDescent="0.25">
      <c r="BC61" s="194">
        <v>60</v>
      </c>
      <c r="BD61" s="193" t="s">
        <v>1350</v>
      </c>
      <c r="BE61" s="191"/>
    </row>
    <row r="62" spans="5:57" x14ac:dyDescent="0.25">
      <c r="BC62" s="673">
        <v>61</v>
      </c>
      <c r="BD62" s="674" t="s">
        <v>1351</v>
      </c>
      <c r="BE62" s="191"/>
    </row>
  </sheetData>
  <mergeCells count="26">
    <mergeCell ref="A1:B1"/>
    <mergeCell ref="AS1:AT1"/>
    <mergeCell ref="AX1:AY1"/>
    <mergeCell ref="AZ1:BA1"/>
    <mergeCell ref="AE1:AF1"/>
    <mergeCell ref="AG1:AH1"/>
    <mergeCell ref="AK1:AL1"/>
    <mergeCell ref="AM1:AN1"/>
    <mergeCell ref="AO1:AP1"/>
    <mergeCell ref="AQ1:AR1"/>
    <mergeCell ref="AU1:AW1"/>
    <mergeCell ref="BC1:BD1"/>
    <mergeCell ref="AI1:AJ1"/>
    <mergeCell ref="AC1:AD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X1:Y1"/>
    <mergeCell ref="Z1:AA1"/>
  </mergeCells>
  <pageMargins left="0" right="0" top="0" bottom="0" header="0.31496062992125984" footer="0.31496062992125984"/>
  <pageSetup paperSize="9" scale="3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1D3C8-96E8-43CD-A2F5-5F9775FDB2A5}">
  <sheetPr>
    <tabColor theme="0" tint="-4.9989318521683403E-2"/>
    <pageSetUpPr fitToPage="1"/>
  </sheetPr>
  <dimension ref="A1:F91"/>
  <sheetViews>
    <sheetView showGridLines="0" zoomScaleNormal="100" workbookViewId="0"/>
  </sheetViews>
  <sheetFormatPr defaultColWidth="9.140625" defaultRowHeight="13.5" x14ac:dyDescent="0.25"/>
  <cols>
    <col min="1" max="1" width="9.5703125" style="592" customWidth="1"/>
    <col min="2" max="2" width="62.42578125" style="592" customWidth="1"/>
    <col min="3" max="3" width="19" style="592" customWidth="1"/>
    <col min="4" max="4" width="18.140625" style="592" customWidth="1"/>
    <col min="5" max="5" width="12.42578125" style="592" bestFit="1" customWidth="1"/>
    <col min="6" max="6" width="44.42578125" style="592" customWidth="1"/>
    <col min="7" max="7" width="15.28515625" style="187" customWidth="1"/>
    <col min="8" max="16384" width="9.140625" style="187"/>
  </cols>
  <sheetData>
    <row r="1" spans="1:6" ht="12" customHeight="1" x14ac:dyDescent="0.25">
      <c r="A1" s="187"/>
      <c r="B1" s="187"/>
      <c r="C1" s="187"/>
      <c r="F1" s="593" t="s">
        <v>772</v>
      </c>
    </row>
    <row r="2" spans="1:6" ht="12" customHeight="1" x14ac:dyDescent="0.25">
      <c r="A2" s="594" t="s">
        <v>169</v>
      </c>
      <c r="B2" s="595"/>
      <c r="C2" s="596"/>
      <c r="D2" s="597"/>
      <c r="E2" s="597"/>
      <c r="F2" s="597"/>
    </row>
    <row r="3" spans="1:6" ht="12" customHeight="1" x14ac:dyDescent="0.25">
      <c r="A3" s="594" t="s">
        <v>170</v>
      </c>
      <c r="B3" s="595"/>
      <c r="C3" s="596"/>
      <c r="D3" s="597"/>
      <c r="E3" s="597"/>
      <c r="F3" s="597"/>
    </row>
    <row r="4" spans="1:6" ht="12" customHeight="1" x14ac:dyDescent="0.25">
      <c r="A4" s="1131" t="s">
        <v>773</v>
      </c>
      <c r="B4" s="1131"/>
      <c r="C4" s="1131"/>
      <c r="D4" s="1131"/>
      <c r="E4" s="187"/>
      <c r="F4" s="187"/>
    </row>
    <row r="5" spans="1:6" ht="12" customHeight="1" x14ac:dyDescent="0.25">
      <c r="A5" s="187" t="s">
        <v>2</v>
      </c>
      <c r="B5" s="187"/>
      <c r="C5" s="187"/>
      <c r="D5" s="187"/>
      <c r="E5" s="187"/>
      <c r="F5" s="187"/>
    </row>
    <row r="6" spans="1:6" ht="12" customHeight="1" x14ac:dyDescent="0.25">
      <c r="A6" s="598"/>
      <c r="B6" s="599"/>
      <c r="C6" s="598"/>
      <c r="D6" s="598"/>
      <c r="E6" s="598"/>
      <c r="F6" s="632" t="s">
        <v>3</v>
      </c>
    </row>
    <row r="7" spans="1:6" ht="39.950000000000003" customHeight="1" x14ac:dyDescent="0.25">
      <c r="A7" s="601" t="s">
        <v>774</v>
      </c>
      <c r="B7" s="602" t="s">
        <v>775</v>
      </c>
      <c r="C7" s="603" t="s">
        <v>699</v>
      </c>
      <c r="D7" s="603" t="s">
        <v>776</v>
      </c>
      <c r="E7" s="603" t="s">
        <v>777</v>
      </c>
      <c r="F7" s="604" t="s">
        <v>778</v>
      </c>
    </row>
    <row r="8" spans="1:6" ht="27" x14ac:dyDescent="0.25">
      <c r="A8" s="605" t="s">
        <v>10</v>
      </c>
      <c r="B8" s="606" t="s">
        <v>779</v>
      </c>
      <c r="C8" s="557">
        <f>+C9+C16+C21+C25+C29+C32+C36+C40+C44+C48+C49+C50+C54+C61+C65+C68+C72+C73</f>
        <v>0</v>
      </c>
      <c r="D8" s="633"/>
      <c r="E8" s="633"/>
      <c r="F8" s="608" t="s">
        <v>1352</v>
      </c>
    </row>
    <row r="9" spans="1:6" ht="40.5" x14ac:dyDescent="0.25">
      <c r="A9" s="634">
        <v>1</v>
      </c>
      <c r="B9" s="635" t="s">
        <v>780</v>
      </c>
      <c r="C9" s="562">
        <f>SUM(C10:C15)</f>
        <v>0</v>
      </c>
      <c r="D9" s="609"/>
      <c r="E9" s="609"/>
      <c r="F9" s="564">
        <f>SUM(D9:E9)</f>
        <v>0</v>
      </c>
    </row>
    <row r="10" spans="1:6" x14ac:dyDescent="0.25">
      <c r="A10" s="188" t="s">
        <v>41</v>
      </c>
      <c r="B10" s="189" t="s">
        <v>781</v>
      </c>
      <c r="C10" s="182"/>
      <c r="D10" s="185"/>
      <c r="E10" s="185"/>
      <c r="F10" s="186">
        <f t="shared" ref="F10:F73" si="0">SUM(D10:E10)</f>
        <v>0</v>
      </c>
    </row>
    <row r="11" spans="1:6" x14ac:dyDescent="0.25">
      <c r="A11" s="188" t="s">
        <v>43</v>
      </c>
      <c r="B11" s="189" t="s">
        <v>782</v>
      </c>
      <c r="C11" s="182"/>
      <c r="D11" s="185"/>
      <c r="E11" s="185"/>
      <c r="F11" s="186">
        <f t="shared" si="0"/>
        <v>0</v>
      </c>
    </row>
    <row r="12" spans="1:6" x14ac:dyDescent="0.25">
      <c r="A12" s="188" t="s">
        <v>45</v>
      </c>
      <c r="B12" s="189" t="s">
        <v>783</v>
      </c>
      <c r="C12" s="182"/>
      <c r="D12" s="185"/>
      <c r="E12" s="185"/>
      <c r="F12" s="186">
        <f t="shared" si="0"/>
        <v>0</v>
      </c>
    </row>
    <row r="13" spans="1:6" x14ac:dyDescent="0.25">
      <c r="A13" s="188" t="s">
        <v>47</v>
      </c>
      <c r="B13" s="189" t="s">
        <v>784</v>
      </c>
      <c r="C13" s="182"/>
      <c r="D13" s="185"/>
      <c r="E13" s="185"/>
      <c r="F13" s="186">
        <f t="shared" si="0"/>
        <v>0</v>
      </c>
    </row>
    <row r="14" spans="1:6" x14ac:dyDescent="0.25">
      <c r="A14" s="188" t="s">
        <v>205</v>
      </c>
      <c r="B14" s="189" t="s">
        <v>785</v>
      </c>
      <c r="C14" s="182"/>
      <c r="D14" s="185"/>
      <c r="E14" s="185"/>
      <c r="F14" s="186">
        <f t="shared" si="0"/>
        <v>0</v>
      </c>
    </row>
    <row r="15" spans="1:6" x14ac:dyDescent="0.25">
      <c r="A15" s="188" t="s">
        <v>767</v>
      </c>
      <c r="B15" s="189" t="s">
        <v>786</v>
      </c>
      <c r="C15" s="182"/>
      <c r="D15" s="185"/>
      <c r="E15" s="185"/>
      <c r="F15" s="186">
        <f t="shared" si="0"/>
        <v>0</v>
      </c>
    </row>
    <row r="16" spans="1:6" ht="54" x14ac:dyDescent="0.25">
      <c r="A16" s="636">
        <v>2</v>
      </c>
      <c r="B16" s="637" t="s">
        <v>787</v>
      </c>
      <c r="C16" s="567">
        <f>SUM(C17:C20)</f>
        <v>0</v>
      </c>
      <c r="D16" s="610"/>
      <c r="E16" s="610"/>
      <c r="F16" s="569">
        <f t="shared" si="0"/>
        <v>0</v>
      </c>
    </row>
    <row r="17" spans="1:6" x14ac:dyDescent="0.25">
      <c r="A17" s="188" t="s">
        <v>52</v>
      </c>
      <c r="B17" s="189" t="s">
        <v>788</v>
      </c>
      <c r="C17" s="182"/>
      <c r="D17" s="185"/>
      <c r="E17" s="185"/>
      <c r="F17" s="184">
        <f t="shared" si="0"/>
        <v>0</v>
      </c>
    </row>
    <row r="18" spans="1:6" x14ac:dyDescent="0.25">
      <c r="A18" s="188" t="s">
        <v>54</v>
      </c>
      <c r="B18" s="189" t="s">
        <v>790</v>
      </c>
      <c r="C18" s="182"/>
      <c r="D18" s="185"/>
      <c r="E18" s="185"/>
      <c r="F18" s="184">
        <f t="shared" si="0"/>
        <v>0</v>
      </c>
    </row>
    <row r="19" spans="1:6" ht="27" x14ac:dyDescent="0.25">
      <c r="A19" s="188" t="s">
        <v>56</v>
      </c>
      <c r="B19" s="189" t="s">
        <v>791</v>
      </c>
      <c r="C19" s="182"/>
      <c r="D19" s="185"/>
      <c r="E19" s="185"/>
      <c r="F19" s="184">
        <f t="shared" si="0"/>
        <v>0</v>
      </c>
    </row>
    <row r="20" spans="1:6" ht="27" x14ac:dyDescent="0.25">
      <c r="A20" s="188" t="s">
        <v>58</v>
      </c>
      <c r="B20" s="189" t="s">
        <v>792</v>
      </c>
      <c r="C20" s="182"/>
      <c r="D20" s="185"/>
      <c r="E20" s="185"/>
      <c r="F20" s="184">
        <f t="shared" si="0"/>
        <v>0</v>
      </c>
    </row>
    <row r="21" spans="1:6" ht="40.5" x14ac:dyDescent="0.25">
      <c r="A21" s="636" t="s">
        <v>34</v>
      </c>
      <c r="B21" s="637" t="s">
        <v>793</v>
      </c>
      <c r="C21" s="567">
        <f>+SUM(C22:C24)</f>
        <v>0</v>
      </c>
      <c r="D21" s="610"/>
      <c r="E21" s="610"/>
      <c r="F21" s="569">
        <f t="shared" si="0"/>
        <v>0</v>
      </c>
    </row>
    <row r="22" spans="1:6" x14ac:dyDescent="0.25">
      <c r="A22" s="188" t="s">
        <v>418</v>
      </c>
      <c r="B22" s="189" t="s">
        <v>794</v>
      </c>
      <c r="C22" s="182"/>
      <c r="D22" s="185"/>
      <c r="E22" s="185"/>
      <c r="F22" s="184">
        <f t="shared" si="0"/>
        <v>0</v>
      </c>
    </row>
    <row r="23" spans="1:6" x14ac:dyDescent="0.25">
      <c r="A23" s="188" t="s">
        <v>419</v>
      </c>
      <c r="B23" s="189" t="s">
        <v>795</v>
      </c>
      <c r="C23" s="182"/>
      <c r="D23" s="185"/>
      <c r="E23" s="185"/>
      <c r="F23" s="184">
        <f t="shared" si="0"/>
        <v>0</v>
      </c>
    </row>
    <row r="24" spans="1:6" x14ac:dyDescent="0.25">
      <c r="A24" s="188" t="s">
        <v>420</v>
      </c>
      <c r="B24" s="189" t="s">
        <v>796</v>
      </c>
      <c r="C24" s="182"/>
      <c r="D24" s="185"/>
      <c r="E24" s="185"/>
      <c r="F24" s="184">
        <f t="shared" si="0"/>
        <v>0</v>
      </c>
    </row>
    <row r="25" spans="1:6" ht="40.5" x14ac:dyDescent="0.25">
      <c r="A25" s="636">
        <v>4</v>
      </c>
      <c r="B25" s="637" t="s">
        <v>797</v>
      </c>
      <c r="C25" s="567">
        <f>SUM(C26:C28)</f>
        <v>0</v>
      </c>
      <c r="D25" s="610"/>
      <c r="E25" s="610"/>
      <c r="F25" s="569">
        <f t="shared" si="0"/>
        <v>0</v>
      </c>
    </row>
    <row r="26" spans="1:6" x14ac:dyDescent="0.25">
      <c r="A26" s="188" t="s">
        <v>650</v>
      </c>
      <c r="B26" s="189" t="s">
        <v>798</v>
      </c>
      <c r="C26" s="182"/>
      <c r="D26" s="185"/>
      <c r="E26" s="185"/>
      <c r="F26" s="184">
        <f t="shared" si="0"/>
        <v>0</v>
      </c>
    </row>
    <row r="27" spans="1:6" x14ac:dyDescent="0.25">
      <c r="A27" s="188" t="s">
        <v>799</v>
      </c>
      <c r="B27" s="189" t="s">
        <v>800</v>
      </c>
      <c r="C27" s="182"/>
      <c r="D27" s="185"/>
      <c r="E27" s="185"/>
      <c r="F27" s="184">
        <f t="shared" si="0"/>
        <v>0</v>
      </c>
    </row>
    <row r="28" spans="1:6" x14ac:dyDescent="0.25">
      <c r="A28" s="188" t="s">
        <v>801</v>
      </c>
      <c r="B28" s="189" t="s">
        <v>802</v>
      </c>
      <c r="C28" s="182"/>
      <c r="D28" s="185"/>
      <c r="E28" s="185"/>
      <c r="F28" s="184">
        <f t="shared" si="0"/>
        <v>0</v>
      </c>
    </row>
    <row r="29" spans="1:6" ht="81" customHeight="1" x14ac:dyDescent="0.25">
      <c r="A29" s="636" t="s">
        <v>173</v>
      </c>
      <c r="B29" s="637" t="s">
        <v>1353</v>
      </c>
      <c r="C29" s="567">
        <f>SUM(C30:C31)</f>
        <v>0</v>
      </c>
      <c r="D29" s="610"/>
      <c r="E29" s="610"/>
      <c r="F29" s="569">
        <f t="shared" si="0"/>
        <v>0</v>
      </c>
    </row>
    <row r="30" spans="1:6" x14ac:dyDescent="0.25">
      <c r="A30" s="188" t="s">
        <v>444</v>
      </c>
      <c r="B30" s="189" t="s">
        <v>1354</v>
      </c>
      <c r="C30" s="182"/>
      <c r="D30" s="185"/>
      <c r="E30" s="185"/>
      <c r="F30" s="184">
        <f t="shared" si="0"/>
        <v>0</v>
      </c>
    </row>
    <row r="31" spans="1:6" x14ac:dyDescent="0.25">
      <c r="A31" s="188" t="s">
        <v>446</v>
      </c>
      <c r="B31" s="189" t="s">
        <v>1355</v>
      </c>
      <c r="C31" s="182"/>
      <c r="D31" s="185"/>
      <c r="E31" s="185"/>
      <c r="F31" s="184">
        <f t="shared" si="0"/>
        <v>0</v>
      </c>
    </row>
    <row r="32" spans="1:6" ht="40.5" x14ac:dyDescent="0.25">
      <c r="A32" s="636">
        <v>6</v>
      </c>
      <c r="B32" s="637" t="s">
        <v>803</v>
      </c>
      <c r="C32" s="567">
        <f>SUM(C33:C35)</f>
        <v>0</v>
      </c>
      <c r="D32" s="610"/>
      <c r="E32" s="610"/>
      <c r="F32" s="569">
        <f t="shared" si="0"/>
        <v>0</v>
      </c>
    </row>
    <row r="33" spans="1:6" x14ac:dyDescent="0.25">
      <c r="A33" s="188" t="s">
        <v>451</v>
      </c>
      <c r="B33" s="189" t="s">
        <v>804</v>
      </c>
      <c r="C33" s="182"/>
      <c r="D33" s="638"/>
      <c r="E33" s="638"/>
      <c r="F33" s="184">
        <f t="shared" si="0"/>
        <v>0</v>
      </c>
    </row>
    <row r="34" spans="1:6" x14ac:dyDescent="0.25">
      <c r="A34" s="188" t="s">
        <v>453</v>
      </c>
      <c r="B34" s="189" t="s">
        <v>805</v>
      </c>
      <c r="C34" s="182"/>
      <c r="D34" s="638"/>
      <c r="E34" s="638"/>
      <c r="F34" s="184">
        <f t="shared" si="0"/>
        <v>0</v>
      </c>
    </row>
    <row r="35" spans="1:6" x14ac:dyDescent="0.25">
      <c r="A35" s="188" t="s">
        <v>809</v>
      </c>
      <c r="B35" s="189" t="s">
        <v>806</v>
      </c>
      <c r="C35" s="182"/>
      <c r="D35" s="638"/>
      <c r="E35" s="638"/>
      <c r="F35" s="184">
        <f t="shared" si="0"/>
        <v>0</v>
      </c>
    </row>
    <row r="36" spans="1:6" ht="40.5" x14ac:dyDescent="0.25">
      <c r="A36" s="636" t="s">
        <v>127</v>
      </c>
      <c r="B36" s="637" t="s">
        <v>1356</v>
      </c>
      <c r="C36" s="567">
        <f>SUM(C37:C39)</f>
        <v>0</v>
      </c>
      <c r="D36" s="610"/>
      <c r="E36" s="610"/>
      <c r="F36" s="569">
        <f t="shared" si="0"/>
        <v>0</v>
      </c>
    </row>
    <row r="37" spans="1:6" x14ac:dyDescent="0.25">
      <c r="A37" s="188" t="s">
        <v>456</v>
      </c>
      <c r="B37" s="189" t="s">
        <v>804</v>
      </c>
      <c r="C37" s="182"/>
      <c r="D37" s="185"/>
      <c r="E37" s="185"/>
      <c r="F37" s="184">
        <f t="shared" si="0"/>
        <v>0</v>
      </c>
    </row>
    <row r="38" spans="1:6" x14ac:dyDescent="0.25">
      <c r="A38" s="188" t="s">
        <v>458</v>
      </c>
      <c r="B38" s="189" t="s">
        <v>1357</v>
      </c>
      <c r="C38" s="182"/>
      <c r="D38" s="185"/>
      <c r="E38" s="185"/>
      <c r="F38" s="184">
        <f t="shared" si="0"/>
        <v>0</v>
      </c>
    </row>
    <row r="39" spans="1:6" x14ac:dyDescent="0.25">
      <c r="A39" s="188" t="s">
        <v>813</v>
      </c>
      <c r="B39" s="189" t="s">
        <v>1358</v>
      </c>
      <c r="C39" s="182"/>
      <c r="D39" s="185"/>
      <c r="E39" s="185"/>
      <c r="F39" s="184">
        <f t="shared" si="0"/>
        <v>0</v>
      </c>
    </row>
    <row r="40" spans="1:6" ht="54" x14ac:dyDescent="0.25">
      <c r="A40" s="636" t="s">
        <v>285</v>
      </c>
      <c r="B40" s="637" t="s">
        <v>1359</v>
      </c>
      <c r="C40" s="567">
        <f>SUM(C41:C43)</f>
        <v>0</v>
      </c>
      <c r="D40" s="610"/>
      <c r="E40" s="610"/>
      <c r="F40" s="569">
        <f t="shared" si="0"/>
        <v>0</v>
      </c>
    </row>
    <row r="41" spans="1:6" x14ac:dyDescent="0.25">
      <c r="A41" s="188" t="s">
        <v>818</v>
      </c>
      <c r="B41" s="189" t="s">
        <v>798</v>
      </c>
      <c r="C41" s="182"/>
      <c r="D41" s="185"/>
      <c r="E41" s="185"/>
      <c r="F41" s="184">
        <f t="shared" si="0"/>
        <v>0</v>
      </c>
    </row>
    <row r="42" spans="1:6" x14ac:dyDescent="0.25">
      <c r="A42" s="188" t="s">
        <v>820</v>
      </c>
      <c r="B42" s="189" t="s">
        <v>800</v>
      </c>
      <c r="C42" s="182"/>
      <c r="D42" s="185"/>
      <c r="E42" s="185"/>
      <c r="F42" s="184">
        <f t="shared" si="0"/>
        <v>0</v>
      </c>
    </row>
    <row r="43" spans="1:6" x14ac:dyDescent="0.25">
      <c r="A43" s="188" t="s">
        <v>822</v>
      </c>
      <c r="B43" s="189" t="s">
        <v>802</v>
      </c>
      <c r="C43" s="182"/>
      <c r="D43" s="185"/>
      <c r="E43" s="185"/>
      <c r="F43" s="184">
        <f t="shared" si="0"/>
        <v>0</v>
      </c>
    </row>
    <row r="44" spans="1:6" ht="40.5" x14ac:dyDescent="0.25">
      <c r="A44" s="636" t="s">
        <v>287</v>
      </c>
      <c r="B44" s="637" t="s">
        <v>1360</v>
      </c>
      <c r="C44" s="567">
        <f>SUM(C45:C47)</f>
        <v>0</v>
      </c>
      <c r="D44" s="610"/>
      <c r="E44" s="610"/>
      <c r="F44" s="569">
        <f t="shared" si="0"/>
        <v>0</v>
      </c>
    </row>
    <row r="45" spans="1:6" x14ac:dyDescent="0.25">
      <c r="A45" s="188" t="s">
        <v>825</v>
      </c>
      <c r="B45" s="189" t="s">
        <v>798</v>
      </c>
      <c r="C45" s="182"/>
      <c r="D45" s="185"/>
      <c r="E45" s="185"/>
      <c r="F45" s="184">
        <f t="shared" si="0"/>
        <v>0</v>
      </c>
    </row>
    <row r="46" spans="1:6" x14ac:dyDescent="0.25">
      <c r="A46" s="188" t="s">
        <v>827</v>
      </c>
      <c r="B46" s="189" t="s">
        <v>800</v>
      </c>
      <c r="C46" s="182"/>
      <c r="D46" s="185"/>
      <c r="E46" s="185"/>
      <c r="F46" s="184">
        <f t="shared" si="0"/>
        <v>0</v>
      </c>
    </row>
    <row r="47" spans="1:6" x14ac:dyDescent="0.25">
      <c r="A47" s="188" t="s">
        <v>1361</v>
      </c>
      <c r="B47" s="189" t="s">
        <v>802</v>
      </c>
      <c r="C47" s="182"/>
      <c r="D47" s="185"/>
      <c r="E47" s="185"/>
      <c r="F47" s="184">
        <f t="shared" si="0"/>
        <v>0</v>
      </c>
    </row>
    <row r="48" spans="1:6" ht="40.5" x14ac:dyDescent="0.25">
      <c r="A48" s="636" t="s">
        <v>289</v>
      </c>
      <c r="B48" s="637" t="s">
        <v>1362</v>
      </c>
      <c r="C48" s="567"/>
      <c r="D48" s="610"/>
      <c r="E48" s="610"/>
      <c r="F48" s="569">
        <f t="shared" si="0"/>
        <v>0</v>
      </c>
    </row>
    <row r="49" spans="1:6" ht="40.5" x14ac:dyDescent="0.25">
      <c r="A49" s="636" t="s">
        <v>291</v>
      </c>
      <c r="B49" s="637" t="s">
        <v>1363</v>
      </c>
      <c r="C49" s="567"/>
      <c r="D49" s="610"/>
      <c r="E49" s="610"/>
      <c r="F49" s="569">
        <f t="shared" si="0"/>
        <v>0</v>
      </c>
    </row>
    <row r="50" spans="1:6" ht="67.5" x14ac:dyDescent="0.25">
      <c r="A50" s="636">
        <v>12</v>
      </c>
      <c r="B50" s="637" t="s">
        <v>1364</v>
      </c>
      <c r="C50" s="567">
        <f>SUM(C51:C53)</f>
        <v>0</v>
      </c>
      <c r="D50" s="610"/>
      <c r="E50" s="610"/>
      <c r="F50" s="569">
        <f t="shared" si="0"/>
        <v>0</v>
      </c>
    </row>
    <row r="51" spans="1:6" x14ac:dyDescent="0.25">
      <c r="A51" s="188" t="s">
        <v>1365</v>
      </c>
      <c r="B51" s="189" t="s">
        <v>807</v>
      </c>
      <c r="C51" s="182"/>
      <c r="D51" s="185"/>
      <c r="E51" s="185"/>
      <c r="F51" s="184">
        <f t="shared" si="0"/>
        <v>0</v>
      </c>
    </row>
    <row r="52" spans="1:6" x14ac:dyDescent="0.25">
      <c r="A52" s="188" t="s">
        <v>1366</v>
      </c>
      <c r="B52" s="189" t="s">
        <v>808</v>
      </c>
      <c r="C52" s="182"/>
      <c r="D52" s="185"/>
      <c r="E52" s="185"/>
      <c r="F52" s="184">
        <f t="shared" si="0"/>
        <v>0</v>
      </c>
    </row>
    <row r="53" spans="1:6" x14ac:dyDescent="0.25">
      <c r="A53" s="188" t="s">
        <v>1367</v>
      </c>
      <c r="B53" s="189" t="s">
        <v>810</v>
      </c>
      <c r="C53" s="182"/>
      <c r="D53" s="185"/>
      <c r="E53" s="185"/>
      <c r="F53" s="184">
        <f t="shared" si="0"/>
        <v>0</v>
      </c>
    </row>
    <row r="54" spans="1:6" ht="81" x14ac:dyDescent="0.25">
      <c r="A54" s="636">
        <v>13</v>
      </c>
      <c r="B54" s="637" t="s">
        <v>1368</v>
      </c>
      <c r="C54" s="567">
        <f>SUM(C55:C60)</f>
        <v>0</v>
      </c>
      <c r="D54" s="610"/>
      <c r="E54" s="610"/>
      <c r="F54" s="569">
        <f t="shared" si="0"/>
        <v>0</v>
      </c>
    </row>
    <row r="55" spans="1:6" ht="27" x14ac:dyDescent="0.25">
      <c r="A55" s="188" t="s">
        <v>1369</v>
      </c>
      <c r="B55" s="189" t="s">
        <v>811</v>
      </c>
      <c r="C55" s="182"/>
      <c r="D55" s="638"/>
      <c r="E55" s="638"/>
      <c r="F55" s="184">
        <f t="shared" si="0"/>
        <v>0</v>
      </c>
    </row>
    <row r="56" spans="1:6" ht="27" x14ac:dyDescent="0.25">
      <c r="A56" s="188" t="s">
        <v>1370</v>
      </c>
      <c r="B56" s="189" t="s">
        <v>812</v>
      </c>
      <c r="C56" s="182"/>
      <c r="D56" s="638"/>
      <c r="E56" s="638"/>
      <c r="F56" s="184">
        <f t="shared" si="0"/>
        <v>0</v>
      </c>
    </row>
    <row r="57" spans="1:6" ht="27" x14ac:dyDescent="0.25">
      <c r="A57" s="188" t="s">
        <v>1371</v>
      </c>
      <c r="B57" s="189" t="s">
        <v>814</v>
      </c>
      <c r="C57" s="182"/>
      <c r="D57" s="638"/>
      <c r="E57" s="638"/>
      <c r="F57" s="184">
        <f t="shared" si="0"/>
        <v>0</v>
      </c>
    </row>
    <row r="58" spans="1:6" ht="27" x14ac:dyDescent="0.25">
      <c r="A58" s="188" t="s">
        <v>1372</v>
      </c>
      <c r="B58" s="189" t="s">
        <v>815</v>
      </c>
      <c r="C58" s="182"/>
      <c r="D58" s="638"/>
      <c r="E58" s="638"/>
      <c r="F58" s="184">
        <f t="shared" si="0"/>
        <v>0</v>
      </c>
    </row>
    <row r="59" spans="1:6" ht="27" x14ac:dyDescent="0.25">
      <c r="A59" s="188" t="s">
        <v>1373</v>
      </c>
      <c r="B59" s="189" t="s">
        <v>816</v>
      </c>
      <c r="C59" s="182"/>
      <c r="D59" s="638"/>
      <c r="E59" s="638"/>
      <c r="F59" s="184">
        <f t="shared" si="0"/>
        <v>0</v>
      </c>
    </row>
    <row r="60" spans="1:6" ht="27" x14ac:dyDescent="0.25">
      <c r="A60" s="188" t="s">
        <v>1374</v>
      </c>
      <c r="B60" s="189" t="s">
        <v>817</v>
      </c>
      <c r="C60" s="182"/>
      <c r="D60" s="638"/>
      <c r="E60" s="638"/>
      <c r="F60" s="184">
        <f t="shared" si="0"/>
        <v>0</v>
      </c>
    </row>
    <row r="61" spans="1:6" ht="67.5" x14ac:dyDescent="0.25">
      <c r="A61" s="636">
        <v>14</v>
      </c>
      <c r="B61" s="637" t="s">
        <v>1375</v>
      </c>
      <c r="C61" s="567">
        <f>SUM(C62:C64)</f>
        <v>0</v>
      </c>
      <c r="D61" s="610"/>
      <c r="E61" s="610"/>
      <c r="F61" s="569">
        <f t="shared" si="0"/>
        <v>0</v>
      </c>
    </row>
    <row r="62" spans="1:6" x14ac:dyDescent="0.25">
      <c r="A62" s="188" t="s">
        <v>1376</v>
      </c>
      <c r="B62" s="189" t="s">
        <v>819</v>
      </c>
      <c r="C62" s="182"/>
      <c r="D62" s="638"/>
      <c r="E62" s="638"/>
      <c r="F62" s="184">
        <f t="shared" si="0"/>
        <v>0</v>
      </c>
    </row>
    <row r="63" spans="1:6" x14ac:dyDescent="0.25">
      <c r="A63" s="188" t="s">
        <v>1377</v>
      </c>
      <c r="B63" s="189" t="s">
        <v>821</v>
      </c>
      <c r="C63" s="182"/>
      <c r="D63" s="638"/>
      <c r="E63" s="638"/>
      <c r="F63" s="184">
        <f t="shared" si="0"/>
        <v>0</v>
      </c>
    </row>
    <row r="64" spans="1:6" x14ac:dyDescent="0.25">
      <c r="A64" s="188" t="s">
        <v>1378</v>
      </c>
      <c r="B64" s="189" t="s">
        <v>823</v>
      </c>
      <c r="C64" s="182"/>
      <c r="D64" s="638"/>
      <c r="E64" s="638"/>
      <c r="F64" s="184">
        <f t="shared" si="0"/>
        <v>0</v>
      </c>
    </row>
    <row r="65" spans="1:6" ht="40.5" x14ac:dyDescent="0.25">
      <c r="A65" s="636">
        <v>15</v>
      </c>
      <c r="B65" s="637" t="s">
        <v>824</v>
      </c>
      <c r="C65" s="567">
        <f>SUM(C66:C67)</f>
        <v>0</v>
      </c>
      <c r="D65" s="610"/>
      <c r="E65" s="610"/>
      <c r="F65" s="569">
        <f t="shared" si="0"/>
        <v>0</v>
      </c>
    </row>
    <row r="66" spans="1:6" x14ac:dyDescent="0.25">
      <c r="A66" s="188" t="s">
        <v>1379</v>
      </c>
      <c r="B66" s="189" t="s">
        <v>826</v>
      </c>
      <c r="C66" s="182"/>
      <c r="D66" s="638"/>
      <c r="E66" s="638"/>
      <c r="F66" s="184">
        <f t="shared" si="0"/>
        <v>0</v>
      </c>
    </row>
    <row r="67" spans="1:6" ht="27" x14ac:dyDescent="0.25">
      <c r="A67" s="188" t="s">
        <v>1380</v>
      </c>
      <c r="B67" s="189" t="s">
        <v>828</v>
      </c>
      <c r="C67" s="182"/>
      <c r="D67" s="638"/>
      <c r="E67" s="638"/>
      <c r="F67" s="184">
        <f t="shared" si="0"/>
        <v>0</v>
      </c>
    </row>
    <row r="68" spans="1:6" x14ac:dyDescent="0.25">
      <c r="A68" s="636">
        <v>16</v>
      </c>
      <c r="B68" s="637" t="s">
        <v>1381</v>
      </c>
      <c r="C68" s="567">
        <f>SUM(C69:C71)</f>
        <v>0</v>
      </c>
      <c r="D68" s="610"/>
      <c r="E68" s="610"/>
      <c r="F68" s="569">
        <f t="shared" si="0"/>
        <v>0</v>
      </c>
    </row>
    <row r="69" spans="1:6" x14ac:dyDescent="0.25">
      <c r="A69" s="188" t="s">
        <v>1382</v>
      </c>
      <c r="B69" s="189" t="s">
        <v>830</v>
      </c>
      <c r="C69" s="182"/>
      <c r="D69" s="638"/>
      <c r="E69" s="638"/>
      <c r="F69" s="184">
        <f t="shared" si="0"/>
        <v>0</v>
      </c>
    </row>
    <row r="70" spans="1:6" x14ac:dyDescent="0.25">
      <c r="A70" s="188" t="s">
        <v>1383</v>
      </c>
      <c r="B70" s="189" t="s">
        <v>831</v>
      </c>
      <c r="C70" s="182"/>
      <c r="D70" s="638"/>
      <c r="E70" s="638"/>
      <c r="F70" s="184">
        <f t="shared" si="0"/>
        <v>0</v>
      </c>
    </row>
    <row r="71" spans="1:6" x14ac:dyDescent="0.25">
      <c r="A71" s="188" t="s">
        <v>1384</v>
      </c>
      <c r="B71" s="189" t="s">
        <v>832</v>
      </c>
      <c r="C71" s="182"/>
      <c r="D71" s="638"/>
      <c r="E71" s="638"/>
      <c r="F71" s="184">
        <f t="shared" si="0"/>
        <v>0</v>
      </c>
    </row>
    <row r="72" spans="1:6" x14ac:dyDescent="0.25">
      <c r="A72" s="636">
        <v>17</v>
      </c>
      <c r="B72" s="637" t="s">
        <v>833</v>
      </c>
      <c r="C72" s="182"/>
      <c r="D72" s="610"/>
      <c r="E72" s="610"/>
      <c r="F72" s="569">
        <f t="shared" si="0"/>
        <v>0</v>
      </c>
    </row>
    <row r="73" spans="1:6" ht="27" x14ac:dyDescent="0.25">
      <c r="A73" s="639">
        <v>18</v>
      </c>
      <c r="B73" s="640" t="s">
        <v>1385</v>
      </c>
      <c r="C73" s="615"/>
      <c r="D73" s="641"/>
      <c r="E73" s="641"/>
      <c r="F73" s="579">
        <f t="shared" si="0"/>
        <v>0</v>
      </c>
    </row>
    <row r="74" spans="1:6" x14ac:dyDescent="0.25">
      <c r="A74" s="187"/>
      <c r="B74" s="187"/>
      <c r="C74" s="187"/>
      <c r="D74" s="187"/>
      <c r="E74" s="187"/>
      <c r="F74" s="187"/>
    </row>
    <row r="75" spans="1:6" ht="39.950000000000003" customHeight="1" x14ac:dyDescent="0.25">
      <c r="A75" s="601" t="s">
        <v>834</v>
      </c>
      <c r="B75" s="617" t="s">
        <v>835</v>
      </c>
      <c r="C75" s="618" t="s">
        <v>699</v>
      </c>
      <c r="D75" s="187"/>
      <c r="E75" s="187"/>
      <c r="F75" s="187"/>
    </row>
    <row r="76" spans="1:6" x14ac:dyDescent="0.25">
      <c r="A76" s="642">
        <v>19</v>
      </c>
      <c r="B76" s="643" t="s">
        <v>1386</v>
      </c>
      <c r="C76" s="584"/>
      <c r="D76" s="187"/>
      <c r="E76" s="187"/>
      <c r="F76" s="187"/>
    </row>
    <row r="77" spans="1:6" x14ac:dyDescent="0.25">
      <c r="A77" s="642">
        <v>20</v>
      </c>
      <c r="B77" s="643" t="s">
        <v>1470</v>
      </c>
      <c r="C77" s="584"/>
      <c r="D77" s="187"/>
      <c r="E77" s="187"/>
      <c r="F77" s="187"/>
    </row>
    <row r="78" spans="1:6" ht="17.45" customHeight="1" x14ac:dyDescent="0.25">
      <c r="A78" s="644" t="s">
        <v>1387</v>
      </c>
      <c r="B78" s="643" t="s">
        <v>837</v>
      </c>
      <c r="C78" s="586">
        <f>+C76-C77</f>
        <v>0</v>
      </c>
      <c r="D78" s="187"/>
      <c r="E78" s="187"/>
      <c r="F78" s="187"/>
    </row>
    <row r="79" spans="1:6" x14ac:dyDescent="0.25">
      <c r="A79" s="642">
        <v>22</v>
      </c>
      <c r="B79" s="643" t="s">
        <v>836</v>
      </c>
      <c r="C79" s="584"/>
      <c r="D79" s="187"/>
      <c r="E79" s="187"/>
      <c r="F79" s="187"/>
    </row>
    <row r="80" spans="1:6" x14ac:dyDescent="0.25">
      <c r="A80" s="645" t="s">
        <v>1388</v>
      </c>
      <c r="B80" s="646" t="s">
        <v>1389</v>
      </c>
      <c r="C80" s="589">
        <f>+C78-C79</f>
        <v>0</v>
      </c>
      <c r="D80" s="187"/>
      <c r="E80" s="187"/>
      <c r="F80" s="187"/>
    </row>
    <row r="81" spans="1:6" ht="12" customHeight="1" x14ac:dyDescent="0.25">
      <c r="A81" s="624"/>
      <c r="B81" s="625"/>
      <c r="C81" s="624"/>
      <c r="D81" s="187"/>
      <c r="E81" s="187"/>
      <c r="F81" s="187"/>
    </row>
    <row r="82" spans="1:6" ht="12" customHeight="1" x14ac:dyDescent="0.25">
      <c r="A82" s="626"/>
      <c r="B82" s="627"/>
      <c r="C82" s="628"/>
      <c r="D82" s="629"/>
      <c r="E82" s="629"/>
      <c r="F82" s="629"/>
    </row>
    <row r="83" spans="1:6" ht="12" customHeight="1" x14ac:dyDescent="0.25">
      <c r="A83" s="626" t="s">
        <v>154</v>
      </c>
      <c r="B83" s="627"/>
      <c r="D83" s="629"/>
      <c r="E83" s="629"/>
      <c r="F83" s="629"/>
    </row>
    <row r="84" spans="1:6" ht="12" customHeight="1" x14ac:dyDescent="0.25">
      <c r="A84" s="626"/>
      <c r="B84" s="627"/>
      <c r="D84" s="630"/>
      <c r="E84" s="630"/>
      <c r="F84" s="630"/>
    </row>
    <row r="85" spans="1:6" ht="12" customHeight="1" x14ac:dyDescent="0.25">
      <c r="A85" s="626" t="s">
        <v>155</v>
      </c>
      <c r="B85" s="627"/>
    </row>
    <row r="86" spans="1:6" ht="12" customHeight="1" x14ac:dyDescent="0.25">
      <c r="A86" s="626" t="s">
        <v>156</v>
      </c>
    </row>
    <row r="87" spans="1:6" ht="12" customHeight="1" x14ac:dyDescent="0.25">
      <c r="A87" s="626"/>
      <c r="B87" s="631"/>
      <c r="C87" s="631"/>
      <c r="D87" s="631"/>
      <c r="E87" s="631"/>
    </row>
    <row r="88" spans="1:6" ht="12" customHeight="1" x14ac:dyDescent="0.25">
      <c r="A88" s="626" t="s">
        <v>157</v>
      </c>
      <c r="B88" s="631"/>
      <c r="C88" s="631"/>
      <c r="D88" s="631"/>
      <c r="E88" s="631"/>
    </row>
    <row r="89" spans="1:6" ht="12" customHeight="1" x14ac:dyDescent="0.25">
      <c r="A89" s="626" t="s">
        <v>156</v>
      </c>
      <c r="B89" s="631"/>
      <c r="C89" s="631"/>
      <c r="D89" s="631"/>
      <c r="E89" s="631"/>
    </row>
    <row r="90" spans="1:6" x14ac:dyDescent="0.25">
      <c r="B90" s="631"/>
      <c r="C90" s="631"/>
      <c r="D90" s="631"/>
      <c r="E90" s="631"/>
    </row>
    <row r="91" spans="1:6" x14ac:dyDescent="0.25">
      <c r="B91" s="631"/>
      <c r="C91" s="631"/>
      <c r="D91" s="631"/>
      <c r="E91" s="631"/>
    </row>
  </sheetData>
  <mergeCells count="1">
    <mergeCell ref="A4:D4"/>
  </mergeCells>
  <pageMargins left="0.7" right="0.7" top="0.75" bottom="0.75" header="0.3" footer="0.3"/>
  <pageSetup paperSize="9" scale="37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4EF5F-2C2F-4B62-82F3-3A69A100DC45}">
  <sheetPr>
    <tabColor theme="0" tint="-4.9989318521683403E-2"/>
    <pageSetUpPr fitToPage="1"/>
  </sheetPr>
  <dimension ref="A1:H91"/>
  <sheetViews>
    <sheetView showGridLines="0" zoomScaleNormal="100" workbookViewId="0"/>
  </sheetViews>
  <sheetFormatPr defaultColWidth="9.140625" defaultRowHeight="13.5" x14ac:dyDescent="0.25"/>
  <cols>
    <col min="1" max="1" width="11" style="592" customWidth="1"/>
    <col min="2" max="2" width="62.42578125" style="592" customWidth="1"/>
    <col min="3" max="5" width="19" style="592" customWidth="1"/>
    <col min="6" max="7" width="12.42578125" style="592" bestFit="1" customWidth="1"/>
    <col min="8" max="8" width="42.7109375" style="592" customWidth="1"/>
    <col min="9" max="16384" width="9.140625" style="187"/>
  </cols>
  <sheetData>
    <row r="1" spans="1:8" ht="12" customHeight="1" x14ac:dyDescent="0.25">
      <c r="A1" s="187"/>
      <c r="B1" s="187"/>
      <c r="C1" s="187"/>
      <c r="D1" s="187"/>
      <c r="E1" s="187"/>
      <c r="H1" s="593" t="s">
        <v>838</v>
      </c>
    </row>
    <row r="2" spans="1:8" ht="12" customHeight="1" x14ac:dyDescent="0.25">
      <c r="A2" s="594" t="s">
        <v>169</v>
      </c>
      <c r="B2" s="595"/>
      <c r="C2" s="596"/>
      <c r="D2" s="596"/>
      <c r="E2" s="596"/>
      <c r="F2" s="597"/>
      <c r="G2" s="597"/>
      <c r="H2" s="597"/>
    </row>
    <row r="3" spans="1:8" ht="12" customHeight="1" x14ac:dyDescent="0.25">
      <c r="A3" s="594" t="s">
        <v>170</v>
      </c>
      <c r="B3" s="595"/>
      <c r="C3" s="596"/>
      <c r="D3" s="596"/>
      <c r="E3" s="596"/>
      <c r="F3" s="597"/>
      <c r="G3" s="187"/>
      <c r="H3" s="597"/>
    </row>
    <row r="4" spans="1:8" ht="12" customHeight="1" x14ac:dyDescent="0.25">
      <c r="A4" s="1132" t="s">
        <v>839</v>
      </c>
      <c r="B4" s="1132"/>
      <c r="C4" s="1132"/>
      <c r="D4" s="1132"/>
      <c r="E4" s="1132"/>
      <c r="F4" s="1132"/>
      <c r="G4" s="187"/>
      <c r="H4" s="187"/>
    </row>
    <row r="5" spans="1:8" ht="12" customHeight="1" x14ac:dyDescent="0.25">
      <c r="A5" s="187" t="s">
        <v>2</v>
      </c>
      <c r="B5" s="187"/>
      <c r="C5" s="187"/>
      <c r="D5" s="187"/>
      <c r="E5" s="187"/>
      <c r="F5" s="187"/>
      <c r="G5" s="187"/>
      <c r="H5" s="187"/>
    </row>
    <row r="6" spans="1:8" ht="12" customHeight="1" x14ac:dyDescent="0.25">
      <c r="A6" s="598"/>
      <c r="B6" s="599"/>
      <c r="C6" s="598"/>
      <c r="D6" s="598"/>
      <c r="E6" s="598"/>
      <c r="F6" s="598"/>
      <c r="G6" s="598"/>
      <c r="H6" s="600" t="s">
        <v>3</v>
      </c>
    </row>
    <row r="7" spans="1:8" ht="39.950000000000003" customHeight="1" x14ac:dyDescent="0.25">
      <c r="A7" s="601" t="s">
        <v>774</v>
      </c>
      <c r="B7" s="602" t="s">
        <v>840</v>
      </c>
      <c r="C7" s="603" t="s">
        <v>392</v>
      </c>
      <c r="D7" s="603" t="s">
        <v>393</v>
      </c>
      <c r="E7" s="603" t="s">
        <v>649</v>
      </c>
      <c r="F7" s="603" t="s">
        <v>776</v>
      </c>
      <c r="G7" s="603" t="s">
        <v>777</v>
      </c>
      <c r="H7" s="604" t="s">
        <v>778</v>
      </c>
    </row>
    <row r="8" spans="1:8" ht="27" x14ac:dyDescent="0.25">
      <c r="A8" s="605" t="s">
        <v>10</v>
      </c>
      <c r="B8" s="606" t="s">
        <v>779</v>
      </c>
      <c r="C8" s="557">
        <f>+C9+C16+C21+C25+C29+C32+C36+C40+C44+C48+C49+C50+C54+C61+C65+C68+C72+C73</f>
        <v>0</v>
      </c>
      <c r="D8" s="557">
        <f>+D9+D16+D21+D25+D29+D32+D36+D40+D44+D48+D49+D50+D54+D61+D65+D68+D72+D73</f>
        <v>0</v>
      </c>
      <c r="E8" s="557">
        <f t="shared" ref="E8:E72" si="0">SUM(C8:D8)</f>
        <v>0</v>
      </c>
      <c r="F8" s="607"/>
      <c r="G8" s="607"/>
      <c r="H8" s="608" t="s">
        <v>1390</v>
      </c>
    </row>
    <row r="9" spans="1:8" ht="38.25" x14ac:dyDescent="0.25">
      <c r="A9" s="560">
        <v>1</v>
      </c>
      <c r="B9" s="561" t="s">
        <v>780</v>
      </c>
      <c r="C9" s="562">
        <f>SUM(C10:C15)</f>
        <v>0</v>
      </c>
      <c r="D9" s="562">
        <f>SUM(D10:D15)</f>
        <v>0</v>
      </c>
      <c r="E9" s="562">
        <f t="shared" si="0"/>
        <v>0</v>
      </c>
      <c r="F9" s="609"/>
      <c r="G9" s="609"/>
      <c r="H9" s="564">
        <f>+F9+G9</f>
        <v>0</v>
      </c>
    </row>
    <row r="10" spans="1:8" x14ac:dyDescent="0.25">
      <c r="A10" s="180" t="s">
        <v>41</v>
      </c>
      <c r="B10" s="181" t="s">
        <v>781</v>
      </c>
      <c r="C10" s="182"/>
      <c r="D10" s="182"/>
      <c r="E10" s="182">
        <f t="shared" si="0"/>
        <v>0</v>
      </c>
      <c r="F10" s="185"/>
      <c r="G10" s="185"/>
      <c r="H10" s="186">
        <f t="shared" ref="H10:H73" si="1">+F10+G10</f>
        <v>0</v>
      </c>
    </row>
    <row r="11" spans="1:8" x14ac:dyDescent="0.25">
      <c r="A11" s="180" t="s">
        <v>43</v>
      </c>
      <c r="B11" s="181" t="s">
        <v>782</v>
      </c>
      <c r="C11" s="182"/>
      <c r="D11" s="182"/>
      <c r="E11" s="182">
        <f t="shared" si="0"/>
        <v>0</v>
      </c>
      <c r="F11" s="185"/>
      <c r="G11" s="185"/>
      <c r="H11" s="186">
        <f t="shared" si="1"/>
        <v>0</v>
      </c>
    </row>
    <row r="12" spans="1:8" x14ac:dyDescent="0.25">
      <c r="A12" s="180" t="s">
        <v>45</v>
      </c>
      <c r="B12" s="181" t="s">
        <v>783</v>
      </c>
      <c r="C12" s="182"/>
      <c r="D12" s="182"/>
      <c r="E12" s="182">
        <f t="shared" si="0"/>
        <v>0</v>
      </c>
      <c r="F12" s="185"/>
      <c r="G12" s="185"/>
      <c r="H12" s="186">
        <f t="shared" si="1"/>
        <v>0</v>
      </c>
    </row>
    <row r="13" spans="1:8" x14ac:dyDescent="0.25">
      <c r="A13" s="180" t="s">
        <v>47</v>
      </c>
      <c r="B13" s="181" t="s">
        <v>784</v>
      </c>
      <c r="C13" s="182"/>
      <c r="D13" s="182"/>
      <c r="E13" s="182">
        <f t="shared" si="0"/>
        <v>0</v>
      </c>
      <c r="F13" s="185"/>
      <c r="G13" s="185"/>
      <c r="H13" s="186">
        <f t="shared" si="1"/>
        <v>0</v>
      </c>
    </row>
    <row r="14" spans="1:8" x14ac:dyDescent="0.25">
      <c r="A14" s="180" t="s">
        <v>205</v>
      </c>
      <c r="B14" s="181" t="s">
        <v>785</v>
      </c>
      <c r="C14" s="182"/>
      <c r="D14" s="182"/>
      <c r="E14" s="182">
        <f t="shared" si="0"/>
        <v>0</v>
      </c>
      <c r="F14" s="185"/>
      <c r="G14" s="185"/>
      <c r="H14" s="186">
        <f t="shared" si="1"/>
        <v>0</v>
      </c>
    </row>
    <row r="15" spans="1:8" x14ac:dyDescent="0.25">
      <c r="A15" s="180" t="s">
        <v>767</v>
      </c>
      <c r="B15" s="181" t="s">
        <v>786</v>
      </c>
      <c r="C15" s="182"/>
      <c r="D15" s="182"/>
      <c r="E15" s="182">
        <f t="shared" si="0"/>
        <v>0</v>
      </c>
      <c r="F15" s="185"/>
      <c r="G15" s="185"/>
      <c r="H15" s="186">
        <f t="shared" si="1"/>
        <v>0</v>
      </c>
    </row>
    <row r="16" spans="1:8" ht="63.75" x14ac:dyDescent="0.25">
      <c r="A16" s="565">
        <v>2</v>
      </c>
      <c r="B16" s="566" t="s">
        <v>787</v>
      </c>
      <c r="C16" s="567">
        <f>SUM(C17:C20)</f>
        <v>0</v>
      </c>
      <c r="D16" s="567">
        <f>SUM(D17:D20)</f>
        <v>0</v>
      </c>
      <c r="E16" s="567">
        <f t="shared" si="0"/>
        <v>0</v>
      </c>
      <c r="F16" s="610"/>
      <c r="G16" s="610"/>
      <c r="H16" s="569">
        <f t="shared" si="1"/>
        <v>0</v>
      </c>
    </row>
    <row r="17" spans="1:8" x14ac:dyDescent="0.25">
      <c r="A17" s="180" t="s">
        <v>52</v>
      </c>
      <c r="B17" s="181" t="s">
        <v>788</v>
      </c>
      <c r="C17" s="182"/>
      <c r="D17" s="182"/>
      <c r="E17" s="182">
        <f t="shared" si="0"/>
        <v>0</v>
      </c>
      <c r="F17" s="185"/>
      <c r="G17" s="185"/>
      <c r="H17" s="186">
        <f t="shared" si="1"/>
        <v>0</v>
      </c>
    </row>
    <row r="18" spans="1:8" ht="25.5" x14ac:dyDescent="0.25">
      <c r="A18" s="180" t="s">
        <v>54</v>
      </c>
      <c r="B18" s="181" t="s">
        <v>790</v>
      </c>
      <c r="C18" s="182"/>
      <c r="D18" s="182"/>
      <c r="E18" s="182">
        <f t="shared" si="0"/>
        <v>0</v>
      </c>
      <c r="F18" s="185"/>
      <c r="G18" s="185"/>
      <c r="H18" s="186">
        <f t="shared" si="1"/>
        <v>0</v>
      </c>
    </row>
    <row r="19" spans="1:8" ht="25.5" x14ac:dyDescent="0.25">
      <c r="A19" s="180" t="s">
        <v>56</v>
      </c>
      <c r="B19" s="181" t="s">
        <v>791</v>
      </c>
      <c r="C19" s="182"/>
      <c r="D19" s="182"/>
      <c r="E19" s="182">
        <f t="shared" si="0"/>
        <v>0</v>
      </c>
      <c r="F19" s="185"/>
      <c r="G19" s="185"/>
      <c r="H19" s="186">
        <f t="shared" si="1"/>
        <v>0</v>
      </c>
    </row>
    <row r="20" spans="1:8" ht="25.5" x14ac:dyDescent="0.25">
      <c r="A20" s="180" t="s">
        <v>58</v>
      </c>
      <c r="B20" s="181" t="s">
        <v>792</v>
      </c>
      <c r="C20" s="182"/>
      <c r="D20" s="182"/>
      <c r="E20" s="182">
        <f t="shared" si="0"/>
        <v>0</v>
      </c>
      <c r="F20" s="185"/>
      <c r="G20" s="185"/>
      <c r="H20" s="186">
        <f t="shared" si="1"/>
        <v>0</v>
      </c>
    </row>
    <row r="21" spans="1:8" ht="51" x14ac:dyDescent="0.25">
      <c r="A21" s="565" t="s">
        <v>34</v>
      </c>
      <c r="B21" s="566" t="s">
        <v>793</v>
      </c>
      <c r="C21" s="567">
        <f>+SUM(C22:C24)</f>
        <v>0</v>
      </c>
      <c r="D21" s="567">
        <f>+SUM(D22:D24)</f>
        <v>0</v>
      </c>
      <c r="E21" s="567">
        <f t="shared" si="0"/>
        <v>0</v>
      </c>
      <c r="F21" s="610"/>
      <c r="G21" s="610"/>
      <c r="H21" s="569">
        <f t="shared" si="1"/>
        <v>0</v>
      </c>
    </row>
    <row r="22" spans="1:8" x14ac:dyDescent="0.25">
      <c r="A22" s="180" t="s">
        <v>418</v>
      </c>
      <c r="B22" s="181" t="s">
        <v>794</v>
      </c>
      <c r="C22" s="182"/>
      <c r="D22" s="182"/>
      <c r="E22" s="182">
        <f t="shared" si="0"/>
        <v>0</v>
      </c>
      <c r="F22" s="185"/>
      <c r="G22" s="185"/>
      <c r="H22" s="186">
        <f t="shared" si="1"/>
        <v>0</v>
      </c>
    </row>
    <row r="23" spans="1:8" x14ac:dyDescent="0.25">
      <c r="A23" s="180" t="s">
        <v>419</v>
      </c>
      <c r="B23" s="181" t="s">
        <v>795</v>
      </c>
      <c r="C23" s="182"/>
      <c r="D23" s="182"/>
      <c r="E23" s="182">
        <f t="shared" si="0"/>
        <v>0</v>
      </c>
      <c r="F23" s="185"/>
      <c r="G23" s="185"/>
      <c r="H23" s="186">
        <f t="shared" si="1"/>
        <v>0</v>
      </c>
    </row>
    <row r="24" spans="1:8" x14ac:dyDescent="0.25">
      <c r="A24" s="180" t="s">
        <v>420</v>
      </c>
      <c r="B24" s="181" t="s">
        <v>796</v>
      </c>
      <c r="C24" s="182"/>
      <c r="D24" s="182"/>
      <c r="E24" s="182">
        <f t="shared" si="0"/>
        <v>0</v>
      </c>
      <c r="F24" s="185"/>
      <c r="G24" s="185"/>
      <c r="H24" s="186">
        <f t="shared" si="1"/>
        <v>0</v>
      </c>
    </row>
    <row r="25" spans="1:8" ht="38.25" x14ac:dyDescent="0.25">
      <c r="A25" s="565">
        <v>4</v>
      </c>
      <c r="B25" s="566" t="s">
        <v>797</v>
      </c>
      <c r="C25" s="567">
        <f>SUM(C26:C28)</f>
        <v>0</v>
      </c>
      <c r="D25" s="567">
        <f>SUM(D26:D28)</f>
        <v>0</v>
      </c>
      <c r="E25" s="567">
        <f t="shared" si="0"/>
        <v>0</v>
      </c>
      <c r="F25" s="610"/>
      <c r="G25" s="610"/>
      <c r="H25" s="569">
        <f t="shared" si="1"/>
        <v>0</v>
      </c>
    </row>
    <row r="26" spans="1:8" x14ac:dyDescent="0.25">
      <c r="A26" s="180" t="s">
        <v>650</v>
      </c>
      <c r="B26" s="181" t="s">
        <v>798</v>
      </c>
      <c r="C26" s="182"/>
      <c r="D26" s="182"/>
      <c r="E26" s="182">
        <f t="shared" si="0"/>
        <v>0</v>
      </c>
      <c r="F26" s="185"/>
      <c r="G26" s="185"/>
      <c r="H26" s="186">
        <f t="shared" si="1"/>
        <v>0</v>
      </c>
    </row>
    <row r="27" spans="1:8" x14ac:dyDescent="0.25">
      <c r="A27" s="180" t="s">
        <v>799</v>
      </c>
      <c r="B27" s="181" t="s">
        <v>800</v>
      </c>
      <c r="C27" s="182"/>
      <c r="D27" s="182"/>
      <c r="E27" s="182">
        <f t="shared" si="0"/>
        <v>0</v>
      </c>
      <c r="F27" s="185"/>
      <c r="G27" s="185"/>
      <c r="H27" s="186">
        <f t="shared" si="1"/>
        <v>0</v>
      </c>
    </row>
    <row r="28" spans="1:8" x14ac:dyDescent="0.25">
      <c r="A28" s="180" t="s">
        <v>801</v>
      </c>
      <c r="B28" s="181" t="s">
        <v>802</v>
      </c>
      <c r="C28" s="182"/>
      <c r="D28" s="182"/>
      <c r="E28" s="182">
        <f t="shared" si="0"/>
        <v>0</v>
      </c>
      <c r="F28" s="185"/>
      <c r="G28" s="185"/>
      <c r="H28" s="186">
        <f t="shared" si="1"/>
        <v>0</v>
      </c>
    </row>
    <row r="29" spans="1:8" ht="76.5" x14ac:dyDescent="0.25">
      <c r="A29" s="565" t="s">
        <v>173</v>
      </c>
      <c r="B29" s="566" t="s">
        <v>1353</v>
      </c>
      <c r="C29" s="567">
        <f>SUM(C30:C31)</f>
        <v>0</v>
      </c>
      <c r="D29" s="567">
        <f>SUM(D30:D31)</f>
        <v>0</v>
      </c>
      <c r="E29" s="567">
        <f t="shared" si="0"/>
        <v>0</v>
      </c>
      <c r="F29" s="610"/>
      <c r="G29" s="610"/>
      <c r="H29" s="569">
        <f t="shared" si="1"/>
        <v>0</v>
      </c>
    </row>
    <row r="30" spans="1:8" x14ac:dyDescent="0.25">
      <c r="A30" s="180" t="s">
        <v>444</v>
      </c>
      <c r="B30" s="181" t="s">
        <v>1354</v>
      </c>
      <c r="C30" s="182"/>
      <c r="D30" s="182"/>
      <c r="E30" s="182">
        <f t="shared" si="0"/>
        <v>0</v>
      </c>
      <c r="F30" s="611"/>
      <c r="G30" s="611"/>
      <c r="H30" s="184">
        <f t="shared" si="1"/>
        <v>0</v>
      </c>
    </row>
    <row r="31" spans="1:8" x14ac:dyDescent="0.25">
      <c r="A31" s="180" t="s">
        <v>446</v>
      </c>
      <c r="B31" s="181" t="s">
        <v>1355</v>
      </c>
      <c r="C31" s="182"/>
      <c r="D31" s="182"/>
      <c r="E31" s="182">
        <f t="shared" si="0"/>
        <v>0</v>
      </c>
      <c r="F31" s="611"/>
      <c r="G31" s="611"/>
      <c r="H31" s="184">
        <f t="shared" si="1"/>
        <v>0</v>
      </c>
    </row>
    <row r="32" spans="1:8" ht="38.25" x14ac:dyDescent="0.25">
      <c r="A32" s="565">
        <v>6</v>
      </c>
      <c r="B32" s="566" t="s">
        <v>803</v>
      </c>
      <c r="C32" s="567">
        <f>SUM(C33:C35)</f>
        <v>0</v>
      </c>
      <c r="D32" s="567">
        <f>SUM(D33:D35)</f>
        <v>0</v>
      </c>
      <c r="E32" s="182">
        <f t="shared" si="0"/>
        <v>0</v>
      </c>
      <c r="F32" s="611"/>
      <c r="G32" s="611"/>
      <c r="H32" s="184">
        <f t="shared" si="1"/>
        <v>0</v>
      </c>
    </row>
    <row r="33" spans="1:8" x14ac:dyDescent="0.25">
      <c r="A33" s="180" t="s">
        <v>451</v>
      </c>
      <c r="B33" s="181" t="s">
        <v>804</v>
      </c>
      <c r="C33" s="182"/>
      <c r="D33" s="182"/>
      <c r="E33" s="182">
        <f t="shared" si="0"/>
        <v>0</v>
      </c>
      <c r="F33" s="611"/>
      <c r="G33" s="611"/>
      <c r="H33" s="184">
        <f t="shared" si="1"/>
        <v>0</v>
      </c>
    </row>
    <row r="34" spans="1:8" x14ac:dyDescent="0.25">
      <c r="A34" s="180" t="s">
        <v>453</v>
      </c>
      <c r="B34" s="181" t="s">
        <v>805</v>
      </c>
      <c r="C34" s="182"/>
      <c r="D34" s="182"/>
      <c r="E34" s="182">
        <f t="shared" si="0"/>
        <v>0</v>
      </c>
      <c r="F34" s="611"/>
      <c r="G34" s="611"/>
      <c r="H34" s="184">
        <f t="shared" si="1"/>
        <v>0</v>
      </c>
    </row>
    <row r="35" spans="1:8" x14ac:dyDescent="0.25">
      <c r="A35" s="180" t="s">
        <v>809</v>
      </c>
      <c r="B35" s="181" t="s">
        <v>806</v>
      </c>
      <c r="C35" s="182"/>
      <c r="D35" s="182"/>
      <c r="E35" s="182">
        <f t="shared" si="0"/>
        <v>0</v>
      </c>
      <c r="F35" s="611"/>
      <c r="G35" s="611"/>
      <c r="H35" s="184">
        <f t="shared" si="1"/>
        <v>0</v>
      </c>
    </row>
    <row r="36" spans="1:8" ht="38.25" x14ac:dyDescent="0.25">
      <c r="A36" s="565" t="s">
        <v>127</v>
      </c>
      <c r="B36" s="566" t="s">
        <v>1356</v>
      </c>
      <c r="C36" s="567">
        <f>SUM(C37:C39)</f>
        <v>0</v>
      </c>
      <c r="D36" s="567">
        <f>SUM(D37:D39)</f>
        <v>0</v>
      </c>
      <c r="E36" s="182">
        <f t="shared" si="0"/>
        <v>0</v>
      </c>
      <c r="F36" s="611"/>
      <c r="G36" s="611"/>
      <c r="H36" s="184">
        <f t="shared" si="1"/>
        <v>0</v>
      </c>
    </row>
    <row r="37" spans="1:8" x14ac:dyDescent="0.25">
      <c r="A37" s="180" t="s">
        <v>456</v>
      </c>
      <c r="B37" s="181" t="s">
        <v>804</v>
      </c>
      <c r="C37" s="182"/>
      <c r="D37" s="182"/>
      <c r="E37" s="182">
        <f t="shared" si="0"/>
        <v>0</v>
      </c>
      <c r="F37" s="611"/>
      <c r="G37" s="611"/>
      <c r="H37" s="184">
        <f t="shared" si="1"/>
        <v>0</v>
      </c>
    </row>
    <row r="38" spans="1:8" x14ac:dyDescent="0.25">
      <c r="A38" s="180" t="s">
        <v>458</v>
      </c>
      <c r="B38" s="181" t="s">
        <v>1357</v>
      </c>
      <c r="C38" s="182"/>
      <c r="D38" s="182"/>
      <c r="E38" s="182">
        <f t="shared" si="0"/>
        <v>0</v>
      </c>
      <c r="F38" s="611"/>
      <c r="G38" s="611"/>
      <c r="H38" s="184">
        <f t="shared" si="1"/>
        <v>0</v>
      </c>
    </row>
    <row r="39" spans="1:8" x14ac:dyDescent="0.25">
      <c r="A39" s="180" t="s">
        <v>813</v>
      </c>
      <c r="B39" s="181" t="s">
        <v>1358</v>
      </c>
      <c r="C39" s="182"/>
      <c r="D39" s="182"/>
      <c r="E39" s="182">
        <f t="shared" si="0"/>
        <v>0</v>
      </c>
      <c r="F39" s="611"/>
      <c r="G39" s="611"/>
      <c r="H39" s="184">
        <f t="shared" si="1"/>
        <v>0</v>
      </c>
    </row>
    <row r="40" spans="1:8" ht="51" x14ac:dyDescent="0.25">
      <c r="A40" s="565" t="s">
        <v>285</v>
      </c>
      <c r="B40" s="566" t="s">
        <v>1359</v>
      </c>
      <c r="C40" s="567">
        <f>SUM(C41:C43)</f>
        <v>0</v>
      </c>
      <c r="D40" s="567">
        <f>SUM(D41:D43)</f>
        <v>0</v>
      </c>
      <c r="E40" s="182">
        <f t="shared" si="0"/>
        <v>0</v>
      </c>
      <c r="F40" s="611"/>
      <c r="G40" s="611"/>
      <c r="H40" s="184">
        <f t="shared" si="1"/>
        <v>0</v>
      </c>
    </row>
    <row r="41" spans="1:8" x14ac:dyDescent="0.25">
      <c r="A41" s="180" t="s">
        <v>818</v>
      </c>
      <c r="B41" s="181" t="s">
        <v>798</v>
      </c>
      <c r="C41" s="182"/>
      <c r="D41" s="182"/>
      <c r="E41" s="182">
        <f t="shared" si="0"/>
        <v>0</v>
      </c>
      <c r="F41" s="611"/>
      <c r="G41" s="611"/>
      <c r="H41" s="184">
        <f t="shared" si="1"/>
        <v>0</v>
      </c>
    </row>
    <row r="42" spans="1:8" x14ac:dyDescent="0.25">
      <c r="A42" s="180" t="s">
        <v>820</v>
      </c>
      <c r="B42" s="181" t="s">
        <v>800</v>
      </c>
      <c r="C42" s="182"/>
      <c r="D42" s="182"/>
      <c r="E42" s="182">
        <f t="shared" si="0"/>
        <v>0</v>
      </c>
      <c r="F42" s="611"/>
      <c r="G42" s="611"/>
      <c r="H42" s="184">
        <f t="shared" si="1"/>
        <v>0</v>
      </c>
    </row>
    <row r="43" spans="1:8" x14ac:dyDescent="0.25">
      <c r="A43" s="180" t="s">
        <v>822</v>
      </c>
      <c r="B43" s="181" t="s">
        <v>802</v>
      </c>
      <c r="C43" s="182"/>
      <c r="D43" s="182"/>
      <c r="E43" s="182">
        <f t="shared" si="0"/>
        <v>0</v>
      </c>
      <c r="F43" s="611"/>
      <c r="G43" s="611"/>
      <c r="H43" s="184">
        <f t="shared" si="1"/>
        <v>0</v>
      </c>
    </row>
    <row r="44" spans="1:8" ht="51" x14ac:dyDescent="0.25">
      <c r="A44" s="565" t="s">
        <v>287</v>
      </c>
      <c r="B44" s="566" t="s">
        <v>1360</v>
      </c>
      <c r="C44" s="567">
        <f>SUM(C45:C47)</f>
        <v>0</v>
      </c>
      <c r="D44" s="567">
        <f>SUM(D45:D47)</f>
        <v>0</v>
      </c>
      <c r="E44" s="567">
        <f t="shared" si="0"/>
        <v>0</v>
      </c>
      <c r="F44" s="610"/>
      <c r="G44" s="610"/>
      <c r="H44" s="569">
        <f t="shared" si="1"/>
        <v>0</v>
      </c>
    </row>
    <row r="45" spans="1:8" x14ac:dyDescent="0.25">
      <c r="A45" s="180" t="s">
        <v>825</v>
      </c>
      <c r="B45" s="181" t="s">
        <v>798</v>
      </c>
      <c r="C45" s="182"/>
      <c r="D45" s="182"/>
      <c r="E45" s="182">
        <f t="shared" si="0"/>
        <v>0</v>
      </c>
      <c r="F45" s="611"/>
      <c r="G45" s="611"/>
      <c r="H45" s="184">
        <f t="shared" si="1"/>
        <v>0</v>
      </c>
    </row>
    <row r="46" spans="1:8" x14ac:dyDescent="0.25">
      <c r="A46" s="180" t="s">
        <v>827</v>
      </c>
      <c r="B46" s="181" t="s">
        <v>800</v>
      </c>
      <c r="C46" s="182"/>
      <c r="D46" s="182"/>
      <c r="E46" s="182">
        <f t="shared" si="0"/>
        <v>0</v>
      </c>
      <c r="F46" s="611"/>
      <c r="G46" s="611"/>
      <c r="H46" s="184">
        <f t="shared" si="1"/>
        <v>0</v>
      </c>
    </row>
    <row r="47" spans="1:8" x14ac:dyDescent="0.25">
      <c r="A47" s="180" t="s">
        <v>1361</v>
      </c>
      <c r="B47" s="181" t="s">
        <v>802</v>
      </c>
      <c r="C47" s="182"/>
      <c r="D47" s="182"/>
      <c r="E47" s="182">
        <f t="shared" si="0"/>
        <v>0</v>
      </c>
      <c r="F47" s="611"/>
      <c r="G47" s="611"/>
      <c r="H47" s="184">
        <f t="shared" si="1"/>
        <v>0</v>
      </c>
    </row>
    <row r="48" spans="1:8" ht="51" x14ac:dyDescent="0.25">
      <c r="A48" s="565" t="s">
        <v>289</v>
      </c>
      <c r="B48" s="566" t="s">
        <v>1362</v>
      </c>
      <c r="C48" s="567"/>
      <c r="D48" s="567"/>
      <c r="E48" s="567">
        <f t="shared" si="0"/>
        <v>0</v>
      </c>
      <c r="F48" s="610"/>
      <c r="G48" s="610"/>
      <c r="H48" s="569">
        <f t="shared" si="1"/>
        <v>0</v>
      </c>
    </row>
    <row r="49" spans="1:8" ht="38.25" x14ac:dyDescent="0.25">
      <c r="A49" s="565" t="s">
        <v>291</v>
      </c>
      <c r="B49" s="566" t="s">
        <v>1363</v>
      </c>
      <c r="C49" s="567"/>
      <c r="D49" s="567"/>
      <c r="E49" s="182">
        <f t="shared" si="0"/>
        <v>0</v>
      </c>
      <c r="F49" s="611"/>
      <c r="G49" s="611"/>
      <c r="H49" s="184">
        <f t="shared" si="1"/>
        <v>0</v>
      </c>
    </row>
    <row r="50" spans="1:8" ht="63.75" x14ac:dyDescent="0.25">
      <c r="A50" s="565">
        <v>12</v>
      </c>
      <c r="B50" s="566" t="s">
        <v>1364</v>
      </c>
      <c r="C50" s="567">
        <f>SUM(C51:C53)</f>
        <v>0</v>
      </c>
      <c r="D50" s="567">
        <f>SUM(D51:D53)</f>
        <v>0</v>
      </c>
      <c r="E50" s="182">
        <f t="shared" si="0"/>
        <v>0</v>
      </c>
      <c r="F50" s="611"/>
      <c r="G50" s="611"/>
      <c r="H50" s="184">
        <f t="shared" si="1"/>
        <v>0</v>
      </c>
    </row>
    <row r="51" spans="1:8" x14ac:dyDescent="0.25">
      <c r="A51" s="180" t="s">
        <v>1365</v>
      </c>
      <c r="B51" s="181" t="s">
        <v>807</v>
      </c>
      <c r="C51" s="182"/>
      <c r="D51" s="182"/>
      <c r="E51" s="182">
        <f t="shared" si="0"/>
        <v>0</v>
      </c>
      <c r="F51" s="611"/>
      <c r="G51" s="611"/>
      <c r="H51" s="184">
        <f t="shared" si="1"/>
        <v>0</v>
      </c>
    </row>
    <row r="52" spans="1:8" x14ac:dyDescent="0.25">
      <c r="A52" s="180" t="s">
        <v>1366</v>
      </c>
      <c r="B52" s="181" t="s">
        <v>808</v>
      </c>
      <c r="C52" s="182"/>
      <c r="D52" s="182"/>
      <c r="E52" s="182">
        <f t="shared" si="0"/>
        <v>0</v>
      </c>
      <c r="F52" s="611"/>
      <c r="G52" s="611"/>
      <c r="H52" s="184">
        <f t="shared" si="1"/>
        <v>0</v>
      </c>
    </row>
    <row r="53" spans="1:8" ht="25.5" x14ac:dyDescent="0.25">
      <c r="A53" s="180" t="s">
        <v>1367</v>
      </c>
      <c r="B53" s="181" t="s">
        <v>810</v>
      </c>
      <c r="C53" s="182"/>
      <c r="D53" s="182"/>
      <c r="E53" s="182">
        <f t="shared" si="0"/>
        <v>0</v>
      </c>
      <c r="F53" s="611"/>
      <c r="G53" s="611"/>
      <c r="H53" s="184">
        <f t="shared" si="1"/>
        <v>0</v>
      </c>
    </row>
    <row r="54" spans="1:8" ht="76.5" x14ac:dyDescent="0.25">
      <c r="A54" s="565">
        <v>13</v>
      </c>
      <c r="B54" s="566" t="s">
        <v>1368</v>
      </c>
      <c r="C54" s="567">
        <f>SUM(C55:C60)</f>
        <v>0</v>
      </c>
      <c r="D54" s="567">
        <f>SUM(D55:D60)</f>
        <v>0</v>
      </c>
      <c r="E54" s="182">
        <f t="shared" si="0"/>
        <v>0</v>
      </c>
      <c r="F54" s="611"/>
      <c r="G54" s="611"/>
      <c r="H54" s="184">
        <f t="shared" si="1"/>
        <v>0</v>
      </c>
    </row>
    <row r="55" spans="1:8" ht="25.5" x14ac:dyDescent="0.25">
      <c r="A55" s="180" t="s">
        <v>1369</v>
      </c>
      <c r="B55" s="181" t="s">
        <v>811</v>
      </c>
      <c r="C55" s="182"/>
      <c r="D55" s="182"/>
      <c r="E55" s="182">
        <f t="shared" si="0"/>
        <v>0</v>
      </c>
      <c r="F55" s="611"/>
      <c r="G55" s="611"/>
      <c r="H55" s="184">
        <f t="shared" si="1"/>
        <v>0</v>
      </c>
    </row>
    <row r="56" spans="1:8" ht="25.5" x14ac:dyDescent="0.25">
      <c r="A56" s="180" t="s">
        <v>1370</v>
      </c>
      <c r="B56" s="181" t="s">
        <v>812</v>
      </c>
      <c r="C56" s="182"/>
      <c r="D56" s="182"/>
      <c r="E56" s="182">
        <f t="shared" si="0"/>
        <v>0</v>
      </c>
      <c r="F56" s="611"/>
      <c r="G56" s="611"/>
      <c r="H56" s="184">
        <f t="shared" si="1"/>
        <v>0</v>
      </c>
    </row>
    <row r="57" spans="1:8" ht="25.5" x14ac:dyDescent="0.25">
      <c r="A57" s="180" t="s">
        <v>1371</v>
      </c>
      <c r="B57" s="181" t="s">
        <v>814</v>
      </c>
      <c r="C57" s="182"/>
      <c r="D57" s="182"/>
      <c r="E57" s="182">
        <f t="shared" si="0"/>
        <v>0</v>
      </c>
      <c r="F57" s="611"/>
      <c r="G57" s="611"/>
      <c r="H57" s="184">
        <f t="shared" si="1"/>
        <v>0</v>
      </c>
    </row>
    <row r="58" spans="1:8" ht="25.5" x14ac:dyDescent="0.25">
      <c r="A58" s="180" t="s">
        <v>1372</v>
      </c>
      <c r="B58" s="181" t="s">
        <v>815</v>
      </c>
      <c r="C58" s="182"/>
      <c r="D58" s="182"/>
      <c r="E58" s="182">
        <f t="shared" si="0"/>
        <v>0</v>
      </c>
      <c r="F58" s="611"/>
      <c r="G58" s="611"/>
      <c r="H58" s="184">
        <f t="shared" si="1"/>
        <v>0</v>
      </c>
    </row>
    <row r="59" spans="1:8" ht="25.5" x14ac:dyDescent="0.25">
      <c r="A59" s="180" t="s">
        <v>1373</v>
      </c>
      <c r="B59" s="181" t="s">
        <v>816</v>
      </c>
      <c r="C59" s="182"/>
      <c r="D59" s="182"/>
      <c r="E59" s="182">
        <f t="shared" si="0"/>
        <v>0</v>
      </c>
      <c r="F59" s="611"/>
      <c r="G59" s="611"/>
      <c r="H59" s="184">
        <f t="shared" si="1"/>
        <v>0</v>
      </c>
    </row>
    <row r="60" spans="1:8" ht="25.5" x14ac:dyDescent="0.25">
      <c r="A60" s="180" t="s">
        <v>1374</v>
      </c>
      <c r="B60" s="181" t="s">
        <v>817</v>
      </c>
      <c r="C60" s="182"/>
      <c r="D60" s="182"/>
      <c r="E60" s="182">
        <f t="shared" si="0"/>
        <v>0</v>
      </c>
      <c r="F60" s="611"/>
      <c r="G60" s="611"/>
      <c r="H60" s="184">
        <f t="shared" si="1"/>
        <v>0</v>
      </c>
    </row>
    <row r="61" spans="1:8" ht="63.75" x14ac:dyDescent="0.25">
      <c r="A61" s="565">
        <v>14</v>
      </c>
      <c r="B61" s="566" t="s">
        <v>1375</v>
      </c>
      <c r="C61" s="567">
        <f>SUM(C62:C64)</f>
        <v>0</v>
      </c>
      <c r="D61" s="567">
        <f>SUM(D62:D64)</f>
        <v>0</v>
      </c>
      <c r="E61" s="612">
        <f t="shared" si="0"/>
        <v>0</v>
      </c>
      <c r="F61" s="613"/>
      <c r="G61" s="613"/>
      <c r="H61" s="614">
        <f t="shared" si="1"/>
        <v>0</v>
      </c>
    </row>
    <row r="62" spans="1:8" x14ac:dyDescent="0.25">
      <c r="A62" s="180" t="s">
        <v>1376</v>
      </c>
      <c r="B62" s="181" t="s">
        <v>819</v>
      </c>
      <c r="C62" s="182"/>
      <c r="D62" s="182"/>
      <c r="E62" s="182">
        <f t="shared" si="0"/>
        <v>0</v>
      </c>
      <c r="F62" s="611"/>
      <c r="G62" s="611"/>
      <c r="H62" s="184">
        <f t="shared" si="1"/>
        <v>0</v>
      </c>
    </row>
    <row r="63" spans="1:8" x14ac:dyDescent="0.25">
      <c r="A63" s="180" t="s">
        <v>1377</v>
      </c>
      <c r="B63" s="181" t="s">
        <v>821</v>
      </c>
      <c r="C63" s="182"/>
      <c r="D63" s="182"/>
      <c r="E63" s="182">
        <f t="shared" si="0"/>
        <v>0</v>
      </c>
      <c r="F63" s="611"/>
      <c r="G63" s="611"/>
      <c r="H63" s="184">
        <f t="shared" si="1"/>
        <v>0</v>
      </c>
    </row>
    <row r="64" spans="1:8" x14ac:dyDescent="0.25">
      <c r="A64" s="180" t="s">
        <v>1378</v>
      </c>
      <c r="B64" s="181" t="s">
        <v>823</v>
      </c>
      <c r="C64" s="182"/>
      <c r="D64" s="182"/>
      <c r="E64" s="182">
        <f t="shared" si="0"/>
        <v>0</v>
      </c>
      <c r="F64" s="611"/>
      <c r="G64" s="611"/>
      <c r="H64" s="184">
        <f t="shared" si="1"/>
        <v>0</v>
      </c>
    </row>
    <row r="65" spans="1:8" ht="38.25" x14ac:dyDescent="0.25">
      <c r="A65" s="565">
        <v>15</v>
      </c>
      <c r="B65" s="566" t="s">
        <v>824</v>
      </c>
      <c r="C65" s="567">
        <f>SUM(C66:C67)</f>
        <v>0</v>
      </c>
      <c r="D65" s="567">
        <f>SUM(D66:D67)</f>
        <v>0</v>
      </c>
      <c r="E65" s="612">
        <f t="shared" si="0"/>
        <v>0</v>
      </c>
      <c r="F65" s="613"/>
      <c r="G65" s="613"/>
      <c r="H65" s="614">
        <f t="shared" si="1"/>
        <v>0</v>
      </c>
    </row>
    <row r="66" spans="1:8" x14ac:dyDescent="0.25">
      <c r="A66" s="180" t="s">
        <v>1379</v>
      </c>
      <c r="B66" s="181" t="s">
        <v>826</v>
      </c>
      <c r="C66" s="182"/>
      <c r="D66" s="182"/>
      <c r="E66" s="182">
        <f t="shared" si="0"/>
        <v>0</v>
      </c>
      <c r="F66" s="611"/>
      <c r="G66" s="611"/>
      <c r="H66" s="184">
        <f t="shared" si="1"/>
        <v>0</v>
      </c>
    </row>
    <row r="67" spans="1:8" ht="25.5" x14ac:dyDescent="0.25">
      <c r="A67" s="180" t="s">
        <v>1380</v>
      </c>
      <c r="B67" s="181" t="s">
        <v>828</v>
      </c>
      <c r="C67" s="182"/>
      <c r="D67" s="182"/>
      <c r="E67" s="182">
        <f t="shared" si="0"/>
        <v>0</v>
      </c>
      <c r="F67" s="611"/>
      <c r="G67" s="611"/>
      <c r="H67" s="184">
        <f t="shared" si="1"/>
        <v>0</v>
      </c>
    </row>
    <row r="68" spans="1:8" x14ac:dyDescent="0.25">
      <c r="A68" s="565">
        <v>16</v>
      </c>
      <c r="B68" s="566" t="s">
        <v>1381</v>
      </c>
      <c r="C68" s="567">
        <f>SUM(C69:C71)</f>
        <v>0</v>
      </c>
      <c r="D68" s="567">
        <f>SUM(D69:D71)</f>
        <v>0</v>
      </c>
      <c r="E68" s="612">
        <f t="shared" si="0"/>
        <v>0</v>
      </c>
      <c r="F68" s="613"/>
      <c r="G68" s="613"/>
      <c r="H68" s="614">
        <f t="shared" si="1"/>
        <v>0</v>
      </c>
    </row>
    <row r="69" spans="1:8" x14ac:dyDescent="0.25">
      <c r="A69" s="180" t="s">
        <v>1382</v>
      </c>
      <c r="B69" s="181" t="s">
        <v>830</v>
      </c>
      <c r="C69" s="182"/>
      <c r="D69" s="182"/>
      <c r="E69" s="182">
        <f t="shared" si="0"/>
        <v>0</v>
      </c>
      <c r="F69" s="611"/>
      <c r="G69" s="611"/>
      <c r="H69" s="184">
        <f t="shared" si="1"/>
        <v>0</v>
      </c>
    </row>
    <row r="70" spans="1:8" x14ac:dyDescent="0.25">
      <c r="A70" s="180" t="s">
        <v>1383</v>
      </c>
      <c r="B70" s="181" t="s">
        <v>831</v>
      </c>
      <c r="C70" s="182"/>
      <c r="D70" s="182"/>
      <c r="E70" s="182">
        <f t="shared" si="0"/>
        <v>0</v>
      </c>
      <c r="F70" s="611"/>
      <c r="G70" s="611"/>
      <c r="H70" s="184">
        <f t="shared" si="1"/>
        <v>0</v>
      </c>
    </row>
    <row r="71" spans="1:8" x14ac:dyDescent="0.25">
      <c r="A71" s="180" t="s">
        <v>1384</v>
      </c>
      <c r="B71" s="181" t="s">
        <v>832</v>
      </c>
      <c r="C71" s="182"/>
      <c r="D71" s="182"/>
      <c r="E71" s="182">
        <f t="shared" si="0"/>
        <v>0</v>
      </c>
      <c r="F71" s="611"/>
      <c r="G71" s="611"/>
      <c r="H71" s="184">
        <f t="shared" si="1"/>
        <v>0</v>
      </c>
    </row>
    <row r="72" spans="1:8" x14ac:dyDescent="0.25">
      <c r="A72" s="565">
        <v>17</v>
      </c>
      <c r="B72" s="566" t="s">
        <v>833</v>
      </c>
      <c r="C72" s="182"/>
      <c r="D72" s="182"/>
      <c r="E72" s="612">
        <f t="shared" si="0"/>
        <v>0</v>
      </c>
      <c r="F72" s="613"/>
      <c r="G72" s="613"/>
      <c r="H72" s="614">
        <f t="shared" si="1"/>
        <v>0</v>
      </c>
    </row>
    <row r="73" spans="1:8" ht="25.5" x14ac:dyDescent="0.25">
      <c r="A73" s="575">
        <v>18</v>
      </c>
      <c r="B73" s="576" t="s">
        <v>1385</v>
      </c>
      <c r="C73" s="615"/>
      <c r="D73" s="615"/>
      <c r="E73" s="615">
        <f t="shared" ref="E73" si="2">SUM(C73:D73)</f>
        <v>0</v>
      </c>
      <c r="F73" s="616"/>
      <c r="G73" s="616"/>
      <c r="H73" s="579">
        <f t="shared" si="1"/>
        <v>0</v>
      </c>
    </row>
    <row r="74" spans="1:8" x14ac:dyDescent="0.25">
      <c r="A74" s="187"/>
      <c r="B74" s="187"/>
      <c r="C74" s="187"/>
      <c r="D74" s="187"/>
      <c r="E74" s="187"/>
      <c r="F74" s="187"/>
      <c r="G74" s="187"/>
      <c r="H74" s="187"/>
    </row>
    <row r="75" spans="1:8" ht="39.950000000000003" customHeight="1" x14ac:dyDescent="0.25">
      <c r="A75" s="601" t="s">
        <v>834</v>
      </c>
      <c r="B75" s="617" t="s">
        <v>835</v>
      </c>
      <c r="C75" s="617" t="s">
        <v>841</v>
      </c>
      <c r="D75" s="617" t="s">
        <v>393</v>
      </c>
      <c r="E75" s="618" t="s">
        <v>649</v>
      </c>
      <c r="F75" s="187"/>
      <c r="G75" s="187"/>
      <c r="H75" s="187"/>
    </row>
    <row r="76" spans="1:8" ht="22.15" customHeight="1" x14ac:dyDescent="0.25">
      <c r="A76" s="582">
        <v>19</v>
      </c>
      <c r="B76" s="583" t="s">
        <v>1391</v>
      </c>
      <c r="C76" s="619"/>
      <c r="D76" s="619"/>
      <c r="E76" s="584">
        <f>+C76+D76</f>
        <v>0</v>
      </c>
      <c r="F76" s="187"/>
      <c r="G76" s="187"/>
      <c r="H76" s="187"/>
    </row>
    <row r="77" spans="1:8" ht="22.15" customHeight="1" x14ac:dyDescent="0.25">
      <c r="A77" s="582">
        <v>20</v>
      </c>
      <c r="B77" s="583" t="s">
        <v>1471</v>
      </c>
      <c r="C77" s="620"/>
      <c r="D77" s="620"/>
      <c r="E77" s="584">
        <f t="shared" ref="E77:E80" si="3">+C77+D77</f>
        <v>0</v>
      </c>
      <c r="F77" s="187"/>
      <c r="G77" s="187"/>
      <c r="H77" s="187"/>
    </row>
    <row r="78" spans="1:8" x14ac:dyDescent="0.25">
      <c r="A78" s="585" t="s">
        <v>1387</v>
      </c>
      <c r="B78" s="583" t="s">
        <v>842</v>
      </c>
      <c r="C78" s="621">
        <f>+C76-C77</f>
        <v>0</v>
      </c>
      <c r="D78" s="621">
        <f>+D76-D77</f>
        <v>0</v>
      </c>
      <c r="E78" s="622">
        <f t="shared" si="3"/>
        <v>0</v>
      </c>
      <c r="F78" s="187"/>
      <c r="G78" s="187"/>
      <c r="H78" s="187"/>
    </row>
    <row r="79" spans="1:8" ht="20.45" customHeight="1" x14ac:dyDescent="0.25">
      <c r="A79" s="582">
        <v>22</v>
      </c>
      <c r="B79" s="583" t="s">
        <v>1392</v>
      </c>
      <c r="C79" s="621"/>
      <c r="D79" s="621"/>
      <c r="E79" s="622">
        <f t="shared" si="3"/>
        <v>0</v>
      </c>
      <c r="F79" s="187"/>
      <c r="G79" s="187"/>
      <c r="H79" s="187"/>
    </row>
    <row r="80" spans="1:8" ht="25.5" x14ac:dyDescent="0.25">
      <c r="A80" s="587" t="s">
        <v>1388</v>
      </c>
      <c r="B80" s="588" t="s">
        <v>1393</v>
      </c>
      <c r="C80" s="623">
        <f>+C78-C79</f>
        <v>0</v>
      </c>
      <c r="D80" s="623">
        <f>+D78-D79</f>
        <v>0</v>
      </c>
      <c r="E80" s="589">
        <f t="shared" si="3"/>
        <v>0</v>
      </c>
      <c r="F80" s="187"/>
      <c r="G80" s="187"/>
      <c r="H80" s="187"/>
    </row>
    <row r="81" spans="1:8" ht="12" customHeight="1" x14ac:dyDescent="0.25">
      <c r="A81" s="624"/>
      <c r="B81" s="625"/>
      <c r="C81" s="624"/>
      <c r="D81" s="187"/>
      <c r="E81" s="187"/>
      <c r="F81" s="187"/>
      <c r="G81" s="187"/>
      <c r="H81" s="187"/>
    </row>
    <row r="82" spans="1:8" ht="12" customHeight="1" x14ac:dyDescent="0.25">
      <c r="A82" s="626"/>
      <c r="B82" s="627"/>
      <c r="C82" s="628"/>
      <c r="D82" s="629"/>
      <c r="E82" s="629"/>
      <c r="F82" s="629"/>
      <c r="G82" s="187"/>
      <c r="H82" s="187"/>
    </row>
    <row r="83" spans="1:8" ht="12" customHeight="1" x14ac:dyDescent="0.25">
      <c r="A83" s="626" t="s">
        <v>154</v>
      </c>
      <c r="B83" s="627"/>
      <c r="D83" s="629"/>
      <c r="E83" s="629"/>
      <c r="F83" s="629"/>
      <c r="G83" s="187"/>
      <c r="H83" s="187"/>
    </row>
    <row r="84" spans="1:8" ht="12" customHeight="1" x14ac:dyDescent="0.25">
      <c r="A84" s="626"/>
      <c r="B84" s="627"/>
      <c r="D84" s="630"/>
      <c r="E84" s="630"/>
      <c r="F84" s="630"/>
      <c r="G84" s="187"/>
      <c r="H84" s="187"/>
    </row>
    <row r="85" spans="1:8" ht="12" customHeight="1" x14ac:dyDescent="0.25">
      <c r="A85" s="626" t="s">
        <v>155</v>
      </c>
      <c r="B85" s="627"/>
      <c r="G85" s="187"/>
      <c r="H85" s="187"/>
    </row>
    <row r="86" spans="1:8" ht="12" customHeight="1" x14ac:dyDescent="0.25">
      <c r="A86" s="626" t="s">
        <v>156</v>
      </c>
    </row>
    <row r="87" spans="1:8" ht="12" customHeight="1" x14ac:dyDescent="0.25">
      <c r="A87" s="626"/>
      <c r="B87" s="631"/>
      <c r="C87" s="631"/>
      <c r="D87" s="631"/>
      <c r="E87" s="631"/>
      <c r="F87" s="631"/>
      <c r="G87" s="631"/>
    </row>
    <row r="88" spans="1:8" ht="12" customHeight="1" x14ac:dyDescent="0.25">
      <c r="A88" s="626" t="s">
        <v>157</v>
      </c>
      <c r="B88" s="631"/>
      <c r="C88" s="631"/>
      <c r="D88" s="631"/>
      <c r="E88" s="631"/>
      <c r="F88" s="631"/>
      <c r="G88" s="631"/>
    </row>
    <row r="89" spans="1:8" ht="12" customHeight="1" x14ac:dyDescent="0.25">
      <c r="A89" s="626" t="s">
        <v>156</v>
      </c>
      <c r="B89" s="631"/>
      <c r="C89" s="631"/>
      <c r="D89" s="631"/>
      <c r="E89" s="631"/>
      <c r="F89" s="631"/>
      <c r="G89" s="631"/>
    </row>
    <row r="90" spans="1:8" x14ac:dyDescent="0.25">
      <c r="B90" s="631"/>
      <c r="C90" s="631"/>
      <c r="D90" s="631"/>
      <c r="E90" s="631"/>
      <c r="F90" s="631"/>
      <c r="G90" s="631"/>
    </row>
    <row r="91" spans="1:8" x14ac:dyDescent="0.25">
      <c r="B91" s="631"/>
      <c r="C91" s="631"/>
      <c r="D91" s="631"/>
      <c r="E91" s="631"/>
      <c r="F91" s="631"/>
      <c r="G91" s="631"/>
    </row>
  </sheetData>
  <mergeCells count="1">
    <mergeCell ref="A4:F4"/>
  </mergeCells>
  <pageMargins left="0.7" right="0.7" top="0.75" bottom="0.75" header="0.3" footer="0.3"/>
  <pageSetup paperSize="9" scale="3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46595-A54F-498B-8534-B19441F097F0}">
  <sheetPr>
    <tabColor theme="0" tint="-4.9989318521683403E-2"/>
    <pageSetUpPr fitToPage="1"/>
  </sheetPr>
  <dimension ref="A1:F92"/>
  <sheetViews>
    <sheetView showGridLines="0" zoomScaleNormal="100" workbookViewId="0"/>
  </sheetViews>
  <sheetFormatPr defaultColWidth="9.140625" defaultRowHeight="12.75" x14ac:dyDescent="0.2"/>
  <cols>
    <col min="1" max="1" width="10.85546875" style="402" customWidth="1"/>
    <col min="2" max="2" width="62.42578125" style="402" customWidth="1"/>
    <col min="3" max="3" width="19" style="402" customWidth="1"/>
    <col min="4" max="5" width="12.42578125" style="402" bestFit="1" customWidth="1"/>
    <col min="6" max="6" width="34.42578125" style="402" bestFit="1" customWidth="1"/>
    <col min="7" max="16384" width="9.140625" style="159"/>
  </cols>
  <sheetData>
    <row r="1" spans="1:6" ht="12" customHeight="1" x14ac:dyDescent="0.2">
      <c r="A1" s="339"/>
      <c r="B1" s="339"/>
      <c r="C1" s="339"/>
      <c r="F1" s="546" t="s">
        <v>843</v>
      </c>
    </row>
    <row r="2" spans="1:6" ht="12" customHeight="1" x14ac:dyDescent="0.2">
      <c r="A2" s="342" t="s">
        <v>169</v>
      </c>
      <c r="B2" s="345"/>
      <c r="C2" s="515"/>
      <c r="D2" s="547"/>
      <c r="E2" s="547"/>
      <c r="F2" s="547"/>
    </row>
    <row r="3" spans="1:6" ht="12" customHeight="1" x14ac:dyDescent="0.2">
      <c r="A3" s="342" t="s">
        <v>170</v>
      </c>
      <c r="B3" s="345"/>
      <c r="C3" s="515"/>
      <c r="D3" s="547"/>
      <c r="E3" s="547"/>
      <c r="F3" s="547"/>
    </row>
    <row r="4" spans="1:6" ht="12" customHeight="1" x14ac:dyDescent="0.2">
      <c r="A4" s="1132" t="s">
        <v>844</v>
      </c>
      <c r="B4" s="1132"/>
      <c r="C4" s="1132"/>
      <c r="D4" s="1132"/>
      <c r="E4" s="159"/>
      <c r="F4" s="159"/>
    </row>
    <row r="5" spans="1:6" ht="12" customHeight="1" x14ac:dyDescent="0.2">
      <c r="A5" s="339" t="s">
        <v>2</v>
      </c>
      <c r="B5" s="339"/>
      <c r="C5" s="339"/>
      <c r="D5" s="339"/>
      <c r="E5" s="339"/>
      <c r="F5" s="339"/>
    </row>
    <row r="6" spans="1:6" ht="12" customHeight="1" x14ac:dyDescent="0.2">
      <c r="A6" s="548"/>
      <c r="B6" s="549"/>
      <c r="C6" s="548"/>
      <c r="D6" s="550"/>
      <c r="E6" s="550"/>
      <c r="F6" s="297" t="s">
        <v>3</v>
      </c>
    </row>
    <row r="7" spans="1:6" ht="39.950000000000003" customHeight="1" x14ac:dyDescent="0.2">
      <c r="A7" s="551" t="s">
        <v>774</v>
      </c>
      <c r="B7" s="552" t="s">
        <v>845</v>
      </c>
      <c r="C7" s="553" t="s">
        <v>699</v>
      </c>
      <c r="D7" s="553" t="s">
        <v>776</v>
      </c>
      <c r="E7" s="553" t="s">
        <v>777</v>
      </c>
      <c r="F7" s="554" t="s">
        <v>778</v>
      </c>
    </row>
    <row r="8" spans="1:6" ht="25.5" x14ac:dyDescent="0.2">
      <c r="A8" s="555" t="s">
        <v>10</v>
      </c>
      <c r="B8" s="556" t="s">
        <v>846</v>
      </c>
      <c r="C8" s="557">
        <f>+C9+C16+C21+C25+C29+C32+C36+C40+C44+C48+C49+C50+C54+C61+C65+C68+C72+C73</f>
        <v>0</v>
      </c>
      <c r="D8" s="558"/>
      <c r="E8" s="558"/>
      <c r="F8" s="559" t="s">
        <v>847</v>
      </c>
    </row>
    <row r="9" spans="1:6" ht="38.25" x14ac:dyDescent="0.2">
      <c r="A9" s="560">
        <v>1</v>
      </c>
      <c r="B9" s="561" t="s">
        <v>780</v>
      </c>
      <c r="C9" s="562">
        <f>SUM(C10:C15)</f>
        <v>0</v>
      </c>
      <c r="D9" s="563"/>
      <c r="E9" s="563"/>
      <c r="F9" s="564">
        <f>SUM(D9:E9)</f>
        <v>0</v>
      </c>
    </row>
    <row r="10" spans="1:6" ht="13.5" x14ac:dyDescent="0.2">
      <c r="A10" s="180" t="s">
        <v>41</v>
      </c>
      <c r="B10" s="181" t="s">
        <v>781</v>
      </c>
      <c r="C10" s="182"/>
      <c r="D10" s="183"/>
      <c r="E10" s="183"/>
      <c r="F10" s="186">
        <f t="shared" ref="F10:F73" si="0">SUM(D10:E10)</f>
        <v>0</v>
      </c>
    </row>
    <row r="11" spans="1:6" ht="13.5" x14ac:dyDescent="0.2">
      <c r="A11" s="180" t="s">
        <v>43</v>
      </c>
      <c r="B11" s="181" t="s">
        <v>782</v>
      </c>
      <c r="C11" s="182"/>
      <c r="D11" s="183"/>
      <c r="E11" s="183"/>
      <c r="F11" s="186">
        <f t="shared" si="0"/>
        <v>0</v>
      </c>
    </row>
    <row r="12" spans="1:6" ht="13.5" x14ac:dyDescent="0.2">
      <c r="A12" s="180" t="s">
        <v>45</v>
      </c>
      <c r="B12" s="181" t="s">
        <v>783</v>
      </c>
      <c r="C12" s="182"/>
      <c r="D12" s="183"/>
      <c r="E12" s="183"/>
      <c r="F12" s="186">
        <f t="shared" si="0"/>
        <v>0</v>
      </c>
    </row>
    <row r="13" spans="1:6" ht="13.5" x14ac:dyDescent="0.2">
      <c r="A13" s="180" t="s">
        <v>47</v>
      </c>
      <c r="B13" s="181" t="s">
        <v>784</v>
      </c>
      <c r="C13" s="182"/>
      <c r="D13" s="183"/>
      <c r="E13" s="183"/>
      <c r="F13" s="186">
        <f t="shared" si="0"/>
        <v>0</v>
      </c>
    </row>
    <row r="14" spans="1:6" ht="13.5" x14ac:dyDescent="0.2">
      <c r="A14" s="180" t="s">
        <v>205</v>
      </c>
      <c r="B14" s="181" t="s">
        <v>785</v>
      </c>
      <c r="C14" s="182"/>
      <c r="D14" s="183"/>
      <c r="E14" s="183"/>
      <c r="F14" s="186">
        <f t="shared" si="0"/>
        <v>0</v>
      </c>
    </row>
    <row r="15" spans="1:6" ht="13.5" x14ac:dyDescent="0.2">
      <c r="A15" s="180" t="s">
        <v>767</v>
      </c>
      <c r="B15" s="181" t="s">
        <v>786</v>
      </c>
      <c r="C15" s="182"/>
      <c r="D15" s="183"/>
      <c r="E15" s="183"/>
      <c r="F15" s="186">
        <f t="shared" si="0"/>
        <v>0</v>
      </c>
    </row>
    <row r="16" spans="1:6" ht="63.75" x14ac:dyDescent="0.2">
      <c r="A16" s="565">
        <v>2</v>
      </c>
      <c r="B16" s="566" t="s">
        <v>787</v>
      </c>
      <c r="C16" s="567">
        <f>SUM(C17:C20)</f>
        <v>0</v>
      </c>
      <c r="D16" s="568"/>
      <c r="E16" s="568"/>
      <c r="F16" s="569">
        <f t="shared" si="0"/>
        <v>0</v>
      </c>
    </row>
    <row r="17" spans="1:6" ht="13.5" x14ac:dyDescent="0.2">
      <c r="A17" s="180" t="s">
        <v>52</v>
      </c>
      <c r="B17" s="181" t="s">
        <v>788</v>
      </c>
      <c r="C17" s="182"/>
      <c r="D17" s="183" t="s">
        <v>789</v>
      </c>
      <c r="E17" s="183"/>
      <c r="F17" s="184">
        <f t="shared" si="0"/>
        <v>0</v>
      </c>
    </row>
    <row r="18" spans="1:6" ht="25.5" x14ac:dyDescent="0.2">
      <c r="A18" s="180" t="s">
        <v>54</v>
      </c>
      <c r="B18" s="181" t="s">
        <v>790</v>
      </c>
      <c r="C18" s="182"/>
      <c r="D18" s="183" t="s">
        <v>789</v>
      </c>
      <c r="E18" s="183"/>
      <c r="F18" s="184">
        <f t="shared" si="0"/>
        <v>0</v>
      </c>
    </row>
    <row r="19" spans="1:6" ht="25.5" x14ac:dyDescent="0.2">
      <c r="A19" s="180" t="s">
        <v>56</v>
      </c>
      <c r="B19" s="181" t="s">
        <v>791</v>
      </c>
      <c r="C19" s="182"/>
      <c r="D19" s="183" t="s">
        <v>789</v>
      </c>
      <c r="E19" s="183"/>
      <c r="F19" s="184">
        <f t="shared" si="0"/>
        <v>0</v>
      </c>
    </row>
    <row r="20" spans="1:6" ht="25.5" x14ac:dyDescent="0.2">
      <c r="A20" s="180" t="s">
        <v>58</v>
      </c>
      <c r="B20" s="181" t="s">
        <v>792</v>
      </c>
      <c r="C20" s="182"/>
      <c r="D20" s="183"/>
      <c r="E20" s="183"/>
      <c r="F20" s="184">
        <f t="shared" si="0"/>
        <v>0</v>
      </c>
    </row>
    <row r="21" spans="1:6" ht="51" x14ac:dyDescent="0.2">
      <c r="A21" s="565" t="s">
        <v>34</v>
      </c>
      <c r="B21" s="566" t="s">
        <v>793</v>
      </c>
      <c r="C21" s="567">
        <f>+SUM(C22:C24)</f>
        <v>0</v>
      </c>
      <c r="D21" s="568"/>
      <c r="E21" s="568"/>
      <c r="F21" s="569">
        <f t="shared" si="0"/>
        <v>0</v>
      </c>
    </row>
    <row r="22" spans="1:6" ht="13.5" x14ac:dyDescent="0.2">
      <c r="A22" s="180" t="s">
        <v>418</v>
      </c>
      <c r="B22" s="181" t="s">
        <v>794</v>
      </c>
      <c r="C22" s="182"/>
      <c r="D22" s="183" t="s">
        <v>789</v>
      </c>
      <c r="E22" s="183"/>
      <c r="F22" s="184">
        <f t="shared" si="0"/>
        <v>0</v>
      </c>
    </row>
    <row r="23" spans="1:6" ht="13.5" x14ac:dyDescent="0.2">
      <c r="A23" s="180" t="s">
        <v>419</v>
      </c>
      <c r="B23" s="181" t="s">
        <v>795</v>
      </c>
      <c r="C23" s="182"/>
      <c r="D23" s="183" t="s">
        <v>789</v>
      </c>
      <c r="E23" s="183"/>
      <c r="F23" s="184">
        <f t="shared" si="0"/>
        <v>0</v>
      </c>
    </row>
    <row r="24" spans="1:6" ht="13.5" x14ac:dyDescent="0.2">
      <c r="A24" s="180" t="s">
        <v>420</v>
      </c>
      <c r="B24" s="181" t="s">
        <v>796</v>
      </c>
      <c r="C24" s="182"/>
      <c r="D24" s="183" t="s">
        <v>789</v>
      </c>
      <c r="E24" s="183"/>
      <c r="F24" s="184">
        <f t="shared" si="0"/>
        <v>0</v>
      </c>
    </row>
    <row r="25" spans="1:6" ht="38.25" x14ac:dyDescent="0.2">
      <c r="A25" s="565">
        <v>4</v>
      </c>
      <c r="B25" s="566" t="s">
        <v>797</v>
      </c>
      <c r="C25" s="567">
        <f>SUM(C26:C28)</f>
        <v>0</v>
      </c>
      <c r="D25" s="568"/>
      <c r="E25" s="568"/>
      <c r="F25" s="569">
        <f t="shared" si="0"/>
        <v>0</v>
      </c>
    </row>
    <row r="26" spans="1:6" ht="13.5" x14ac:dyDescent="0.2">
      <c r="A26" s="180" t="s">
        <v>650</v>
      </c>
      <c r="B26" s="181" t="s">
        <v>798</v>
      </c>
      <c r="C26" s="182"/>
      <c r="D26" s="183" t="s">
        <v>789</v>
      </c>
      <c r="E26" s="183"/>
      <c r="F26" s="184">
        <f t="shared" si="0"/>
        <v>0</v>
      </c>
    </row>
    <row r="27" spans="1:6" ht="13.5" x14ac:dyDescent="0.2">
      <c r="A27" s="180" t="s">
        <v>799</v>
      </c>
      <c r="B27" s="181" t="s">
        <v>800</v>
      </c>
      <c r="C27" s="182"/>
      <c r="D27" s="183" t="s">
        <v>789</v>
      </c>
      <c r="E27" s="183"/>
      <c r="F27" s="184">
        <f t="shared" si="0"/>
        <v>0</v>
      </c>
    </row>
    <row r="28" spans="1:6" ht="13.5" x14ac:dyDescent="0.2">
      <c r="A28" s="180" t="s">
        <v>801</v>
      </c>
      <c r="B28" s="181" t="s">
        <v>802</v>
      </c>
      <c r="C28" s="182"/>
      <c r="D28" s="183" t="s">
        <v>789</v>
      </c>
      <c r="E28" s="183"/>
      <c r="F28" s="184">
        <f t="shared" si="0"/>
        <v>0</v>
      </c>
    </row>
    <row r="29" spans="1:6" ht="76.5" x14ac:dyDescent="0.2">
      <c r="A29" s="565" t="s">
        <v>173</v>
      </c>
      <c r="B29" s="566" t="s">
        <v>1353</v>
      </c>
      <c r="C29" s="567">
        <f>SUM(C30:C31)</f>
        <v>0</v>
      </c>
      <c r="D29" s="568"/>
      <c r="E29" s="568"/>
      <c r="F29" s="569">
        <f t="shared" si="0"/>
        <v>0</v>
      </c>
    </row>
    <row r="30" spans="1:6" ht="13.5" x14ac:dyDescent="0.2">
      <c r="A30" s="180" t="s">
        <v>444</v>
      </c>
      <c r="B30" s="181" t="s">
        <v>1354</v>
      </c>
      <c r="C30" s="182"/>
      <c r="D30" s="570" t="s">
        <v>789</v>
      </c>
      <c r="E30" s="570"/>
      <c r="F30" s="184">
        <f t="shared" si="0"/>
        <v>0</v>
      </c>
    </row>
    <row r="31" spans="1:6" ht="13.5" x14ac:dyDescent="0.2">
      <c r="A31" s="180" t="s">
        <v>446</v>
      </c>
      <c r="B31" s="181" t="s">
        <v>1355</v>
      </c>
      <c r="C31" s="182"/>
      <c r="D31" s="570" t="s">
        <v>789</v>
      </c>
      <c r="E31" s="570"/>
      <c r="F31" s="184">
        <f t="shared" si="0"/>
        <v>0</v>
      </c>
    </row>
    <row r="32" spans="1:6" ht="38.25" x14ac:dyDescent="0.2">
      <c r="A32" s="565">
        <v>6</v>
      </c>
      <c r="B32" s="566" t="s">
        <v>803</v>
      </c>
      <c r="C32" s="567">
        <f>SUM(C33:C35)</f>
        <v>0</v>
      </c>
      <c r="D32" s="571"/>
      <c r="E32" s="571"/>
      <c r="F32" s="569">
        <f t="shared" si="0"/>
        <v>0</v>
      </c>
    </row>
    <row r="33" spans="1:6" ht="13.5" x14ac:dyDescent="0.2">
      <c r="A33" s="180" t="s">
        <v>451</v>
      </c>
      <c r="B33" s="181" t="s">
        <v>804</v>
      </c>
      <c r="C33" s="182"/>
      <c r="D33" s="570" t="s">
        <v>789</v>
      </c>
      <c r="E33" s="570"/>
      <c r="F33" s="184">
        <f t="shared" si="0"/>
        <v>0</v>
      </c>
    </row>
    <row r="34" spans="1:6" ht="13.5" x14ac:dyDescent="0.2">
      <c r="A34" s="180" t="s">
        <v>453</v>
      </c>
      <c r="B34" s="181" t="s">
        <v>805</v>
      </c>
      <c r="C34" s="182"/>
      <c r="D34" s="570" t="s">
        <v>789</v>
      </c>
      <c r="E34" s="570"/>
      <c r="F34" s="184">
        <f t="shared" si="0"/>
        <v>0</v>
      </c>
    </row>
    <row r="35" spans="1:6" ht="13.5" x14ac:dyDescent="0.2">
      <c r="A35" s="180" t="s">
        <v>809</v>
      </c>
      <c r="B35" s="181" t="s">
        <v>806</v>
      </c>
      <c r="C35" s="182"/>
      <c r="D35" s="570" t="s">
        <v>789</v>
      </c>
      <c r="E35" s="570"/>
      <c r="F35" s="184">
        <f t="shared" si="0"/>
        <v>0</v>
      </c>
    </row>
    <row r="36" spans="1:6" ht="38.25" x14ac:dyDescent="0.2">
      <c r="A36" s="565" t="s">
        <v>127</v>
      </c>
      <c r="B36" s="566" t="s">
        <v>1356</v>
      </c>
      <c r="C36" s="567">
        <f>SUM(C37:C39)</f>
        <v>0</v>
      </c>
      <c r="D36" s="571"/>
      <c r="E36" s="571"/>
      <c r="F36" s="569">
        <f t="shared" si="0"/>
        <v>0</v>
      </c>
    </row>
    <row r="37" spans="1:6" ht="13.5" x14ac:dyDescent="0.2">
      <c r="A37" s="180" t="s">
        <v>456</v>
      </c>
      <c r="B37" s="181" t="s">
        <v>804</v>
      </c>
      <c r="C37" s="182"/>
      <c r="D37" s="570" t="s">
        <v>789</v>
      </c>
      <c r="E37" s="570"/>
      <c r="F37" s="184">
        <f t="shared" si="0"/>
        <v>0</v>
      </c>
    </row>
    <row r="38" spans="1:6" ht="13.5" x14ac:dyDescent="0.2">
      <c r="A38" s="180" t="s">
        <v>458</v>
      </c>
      <c r="B38" s="181" t="s">
        <v>1357</v>
      </c>
      <c r="C38" s="182"/>
      <c r="D38" s="570" t="s">
        <v>789</v>
      </c>
      <c r="E38" s="570"/>
      <c r="F38" s="184">
        <f t="shared" si="0"/>
        <v>0</v>
      </c>
    </row>
    <row r="39" spans="1:6" ht="13.5" x14ac:dyDescent="0.2">
      <c r="A39" s="180" t="s">
        <v>813</v>
      </c>
      <c r="B39" s="181" t="s">
        <v>1358</v>
      </c>
      <c r="C39" s="182"/>
      <c r="D39" s="570" t="s">
        <v>789</v>
      </c>
      <c r="E39" s="570"/>
      <c r="F39" s="184">
        <f t="shared" si="0"/>
        <v>0</v>
      </c>
    </row>
    <row r="40" spans="1:6" ht="51" x14ac:dyDescent="0.2">
      <c r="A40" s="565" t="s">
        <v>285</v>
      </c>
      <c r="B40" s="566" t="s">
        <v>1359</v>
      </c>
      <c r="C40" s="567">
        <f>SUM(C41:C43)</f>
        <v>0</v>
      </c>
      <c r="D40" s="571"/>
      <c r="E40" s="571"/>
      <c r="F40" s="569">
        <f t="shared" si="0"/>
        <v>0</v>
      </c>
    </row>
    <row r="41" spans="1:6" ht="13.5" x14ac:dyDescent="0.2">
      <c r="A41" s="180" t="s">
        <v>818</v>
      </c>
      <c r="B41" s="181" t="s">
        <v>798</v>
      </c>
      <c r="C41" s="182"/>
      <c r="D41" s="570"/>
      <c r="E41" s="570"/>
      <c r="F41" s="184">
        <f t="shared" si="0"/>
        <v>0</v>
      </c>
    </row>
    <row r="42" spans="1:6" ht="13.5" x14ac:dyDescent="0.2">
      <c r="A42" s="180" t="s">
        <v>820</v>
      </c>
      <c r="B42" s="181" t="s">
        <v>800</v>
      </c>
      <c r="C42" s="182"/>
      <c r="D42" s="570"/>
      <c r="E42" s="570"/>
      <c r="F42" s="184">
        <f t="shared" si="0"/>
        <v>0</v>
      </c>
    </row>
    <row r="43" spans="1:6" ht="13.5" x14ac:dyDescent="0.2">
      <c r="A43" s="180" t="s">
        <v>822</v>
      </c>
      <c r="B43" s="181" t="s">
        <v>802</v>
      </c>
      <c r="C43" s="182"/>
      <c r="D43" s="570"/>
      <c r="E43" s="570"/>
      <c r="F43" s="184">
        <f t="shared" si="0"/>
        <v>0</v>
      </c>
    </row>
    <row r="44" spans="1:6" ht="51" x14ac:dyDescent="0.2">
      <c r="A44" s="565" t="s">
        <v>287</v>
      </c>
      <c r="B44" s="566" t="s">
        <v>1360</v>
      </c>
      <c r="C44" s="567">
        <f>SUM(C45:C47)</f>
        <v>0</v>
      </c>
      <c r="D44" s="571"/>
      <c r="E44" s="571"/>
      <c r="F44" s="569">
        <f t="shared" si="0"/>
        <v>0</v>
      </c>
    </row>
    <row r="45" spans="1:6" ht="13.5" x14ac:dyDescent="0.2">
      <c r="A45" s="180" t="s">
        <v>825</v>
      </c>
      <c r="B45" s="181" t="s">
        <v>798</v>
      </c>
      <c r="C45" s="182"/>
      <c r="D45" s="570" t="s">
        <v>789</v>
      </c>
      <c r="E45" s="570"/>
      <c r="F45" s="184">
        <f t="shared" si="0"/>
        <v>0</v>
      </c>
    </row>
    <row r="46" spans="1:6" ht="13.5" x14ac:dyDescent="0.2">
      <c r="A46" s="180" t="s">
        <v>827</v>
      </c>
      <c r="B46" s="181" t="s">
        <v>800</v>
      </c>
      <c r="C46" s="182"/>
      <c r="D46" s="570" t="s">
        <v>789</v>
      </c>
      <c r="E46" s="570"/>
      <c r="F46" s="184">
        <f t="shared" si="0"/>
        <v>0</v>
      </c>
    </row>
    <row r="47" spans="1:6" ht="13.5" x14ac:dyDescent="0.2">
      <c r="A47" s="180" t="s">
        <v>1361</v>
      </c>
      <c r="B47" s="181" t="s">
        <v>802</v>
      </c>
      <c r="C47" s="182"/>
      <c r="D47" s="570" t="s">
        <v>789</v>
      </c>
      <c r="E47" s="570"/>
      <c r="F47" s="184">
        <f t="shared" si="0"/>
        <v>0</v>
      </c>
    </row>
    <row r="48" spans="1:6" ht="51" x14ac:dyDescent="0.2">
      <c r="A48" s="565" t="s">
        <v>289</v>
      </c>
      <c r="B48" s="566" t="s">
        <v>1362</v>
      </c>
      <c r="C48" s="567"/>
      <c r="D48" s="571"/>
      <c r="E48" s="571"/>
      <c r="F48" s="569">
        <f t="shared" si="0"/>
        <v>0</v>
      </c>
    </row>
    <row r="49" spans="1:6" ht="38.25" x14ac:dyDescent="0.2">
      <c r="A49" s="565" t="s">
        <v>291</v>
      </c>
      <c r="B49" s="566" t="s">
        <v>1363</v>
      </c>
      <c r="C49" s="567"/>
      <c r="D49" s="571"/>
      <c r="E49" s="571"/>
      <c r="F49" s="569">
        <f t="shared" si="0"/>
        <v>0</v>
      </c>
    </row>
    <row r="50" spans="1:6" ht="63.75" x14ac:dyDescent="0.2">
      <c r="A50" s="565">
        <v>12</v>
      </c>
      <c r="B50" s="566" t="s">
        <v>1364</v>
      </c>
      <c r="C50" s="567">
        <f>SUM(C51:C53)</f>
        <v>0</v>
      </c>
      <c r="D50" s="571"/>
      <c r="E50" s="571"/>
      <c r="F50" s="569">
        <f t="shared" si="0"/>
        <v>0</v>
      </c>
    </row>
    <row r="51" spans="1:6" ht="13.5" x14ac:dyDescent="0.2">
      <c r="A51" s="180" t="s">
        <v>1365</v>
      </c>
      <c r="B51" s="181" t="s">
        <v>807</v>
      </c>
      <c r="C51" s="182"/>
      <c r="D51" s="570"/>
      <c r="E51" s="570"/>
      <c r="F51" s="184">
        <f t="shared" si="0"/>
        <v>0</v>
      </c>
    </row>
    <row r="52" spans="1:6" ht="13.5" x14ac:dyDescent="0.2">
      <c r="A52" s="180" t="s">
        <v>1366</v>
      </c>
      <c r="B52" s="181" t="s">
        <v>808</v>
      </c>
      <c r="C52" s="182"/>
      <c r="D52" s="570"/>
      <c r="E52" s="570"/>
      <c r="F52" s="184">
        <f t="shared" si="0"/>
        <v>0</v>
      </c>
    </row>
    <row r="53" spans="1:6" ht="25.5" x14ac:dyDescent="0.2">
      <c r="A53" s="180" t="s">
        <v>1367</v>
      </c>
      <c r="B53" s="181" t="s">
        <v>810</v>
      </c>
      <c r="C53" s="182"/>
      <c r="D53" s="570"/>
      <c r="E53" s="570"/>
      <c r="F53" s="184">
        <f t="shared" si="0"/>
        <v>0</v>
      </c>
    </row>
    <row r="54" spans="1:6" ht="76.5" x14ac:dyDescent="0.2">
      <c r="A54" s="565">
        <v>13</v>
      </c>
      <c r="B54" s="566" t="s">
        <v>1394</v>
      </c>
      <c r="C54" s="567">
        <f>SUM(C55:C60)</f>
        <v>0</v>
      </c>
      <c r="D54" s="571"/>
      <c r="E54" s="571"/>
      <c r="F54" s="569">
        <f t="shared" si="0"/>
        <v>0</v>
      </c>
    </row>
    <row r="55" spans="1:6" ht="25.5" x14ac:dyDescent="0.2">
      <c r="A55" s="180" t="s">
        <v>1369</v>
      </c>
      <c r="B55" s="181" t="s">
        <v>811</v>
      </c>
      <c r="C55" s="182"/>
      <c r="D55" s="570" t="s">
        <v>789</v>
      </c>
      <c r="E55" s="570"/>
      <c r="F55" s="184">
        <f t="shared" si="0"/>
        <v>0</v>
      </c>
    </row>
    <row r="56" spans="1:6" ht="25.5" x14ac:dyDescent="0.2">
      <c r="A56" s="180" t="s">
        <v>1370</v>
      </c>
      <c r="B56" s="181" t="s">
        <v>812</v>
      </c>
      <c r="C56" s="182"/>
      <c r="D56" s="570" t="s">
        <v>789</v>
      </c>
      <c r="E56" s="570"/>
      <c r="F56" s="184">
        <f t="shared" si="0"/>
        <v>0</v>
      </c>
    </row>
    <row r="57" spans="1:6" ht="25.5" x14ac:dyDescent="0.2">
      <c r="A57" s="180" t="s">
        <v>1371</v>
      </c>
      <c r="B57" s="181" t="s">
        <v>814</v>
      </c>
      <c r="C57" s="182"/>
      <c r="D57" s="570" t="s">
        <v>789</v>
      </c>
      <c r="E57" s="570"/>
      <c r="F57" s="184">
        <f t="shared" si="0"/>
        <v>0</v>
      </c>
    </row>
    <row r="58" spans="1:6" ht="25.5" x14ac:dyDescent="0.2">
      <c r="A58" s="180" t="s">
        <v>1372</v>
      </c>
      <c r="B58" s="181" t="s">
        <v>815</v>
      </c>
      <c r="C58" s="182"/>
      <c r="D58" s="570" t="s">
        <v>789</v>
      </c>
      <c r="E58" s="570"/>
      <c r="F58" s="184">
        <f t="shared" si="0"/>
        <v>0</v>
      </c>
    </row>
    <row r="59" spans="1:6" ht="25.5" x14ac:dyDescent="0.2">
      <c r="A59" s="180" t="s">
        <v>1373</v>
      </c>
      <c r="B59" s="181" t="s">
        <v>816</v>
      </c>
      <c r="C59" s="182"/>
      <c r="D59" s="570" t="s">
        <v>789</v>
      </c>
      <c r="E59" s="570"/>
      <c r="F59" s="184">
        <f t="shared" si="0"/>
        <v>0</v>
      </c>
    </row>
    <row r="60" spans="1:6" ht="25.5" x14ac:dyDescent="0.2">
      <c r="A60" s="180" t="s">
        <v>1374</v>
      </c>
      <c r="B60" s="181" t="s">
        <v>817</v>
      </c>
      <c r="C60" s="182"/>
      <c r="D60" s="570" t="s">
        <v>789</v>
      </c>
      <c r="E60" s="570"/>
      <c r="F60" s="184">
        <f t="shared" si="0"/>
        <v>0</v>
      </c>
    </row>
    <row r="61" spans="1:6" ht="63.75" x14ac:dyDescent="0.2">
      <c r="A61" s="565">
        <v>14</v>
      </c>
      <c r="B61" s="566" t="s">
        <v>1375</v>
      </c>
      <c r="C61" s="567">
        <f>SUM(C62:C64)</f>
        <v>0</v>
      </c>
      <c r="D61" s="572"/>
      <c r="E61" s="572"/>
      <c r="F61" s="569">
        <f t="shared" si="0"/>
        <v>0</v>
      </c>
    </row>
    <row r="62" spans="1:6" ht="13.5" x14ac:dyDescent="0.2">
      <c r="A62" s="180" t="s">
        <v>1376</v>
      </c>
      <c r="B62" s="181" t="s">
        <v>819</v>
      </c>
      <c r="C62" s="182"/>
      <c r="D62" s="570" t="s">
        <v>789</v>
      </c>
      <c r="E62" s="570"/>
      <c r="F62" s="184">
        <f t="shared" si="0"/>
        <v>0</v>
      </c>
    </row>
    <row r="63" spans="1:6" ht="13.5" x14ac:dyDescent="0.2">
      <c r="A63" s="180" t="s">
        <v>1377</v>
      </c>
      <c r="B63" s="181" t="s">
        <v>821</v>
      </c>
      <c r="C63" s="182"/>
      <c r="D63" s="570" t="s">
        <v>789</v>
      </c>
      <c r="E63" s="570"/>
      <c r="F63" s="184">
        <f t="shared" si="0"/>
        <v>0</v>
      </c>
    </row>
    <row r="64" spans="1:6" ht="13.5" x14ac:dyDescent="0.2">
      <c r="A64" s="180" t="s">
        <v>1378</v>
      </c>
      <c r="B64" s="181" t="s">
        <v>823</v>
      </c>
      <c r="C64" s="182"/>
      <c r="D64" s="570" t="s">
        <v>789</v>
      </c>
      <c r="E64" s="570"/>
      <c r="F64" s="184">
        <f t="shared" si="0"/>
        <v>0</v>
      </c>
    </row>
    <row r="65" spans="1:6" ht="38.25" x14ac:dyDescent="0.2">
      <c r="A65" s="565">
        <v>15</v>
      </c>
      <c r="B65" s="566" t="s">
        <v>824</v>
      </c>
      <c r="C65" s="567">
        <f>SUM(C66:C67)</f>
        <v>0</v>
      </c>
      <c r="D65" s="572"/>
      <c r="E65" s="572"/>
      <c r="F65" s="569">
        <f t="shared" si="0"/>
        <v>0</v>
      </c>
    </row>
    <row r="66" spans="1:6" ht="13.5" x14ac:dyDescent="0.2">
      <c r="A66" s="180" t="s">
        <v>1379</v>
      </c>
      <c r="B66" s="181" t="s">
        <v>826</v>
      </c>
      <c r="C66" s="182"/>
      <c r="D66" s="570" t="s">
        <v>789</v>
      </c>
      <c r="E66" s="570"/>
      <c r="F66" s="184">
        <f t="shared" si="0"/>
        <v>0</v>
      </c>
    </row>
    <row r="67" spans="1:6" ht="25.5" x14ac:dyDescent="0.2">
      <c r="A67" s="180" t="s">
        <v>1380</v>
      </c>
      <c r="B67" s="181" t="s">
        <v>828</v>
      </c>
      <c r="C67" s="182"/>
      <c r="D67" s="570" t="s">
        <v>789</v>
      </c>
      <c r="E67" s="570"/>
      <c r="F67" s="184">
        <f t="shared" si="0"/>
        <v>0</v>
      </c>
    </row>
    <row r="68" spans="1:6" ht="13.5" x14ac:dyDescent="0.2">
      <c r="A68" s="565">
        <v>16</v>
      </c>
      <c r="B68" s="566" t="s">
        <v>1381</v>
      </c>
      <c r="C68" s="567">
        <f>SUM(C69:C71)</f>
        <v>0</v>
      </c>
      <c r="D68" s="572"/>
      <c r="E68" s="572"/>
      <c r="F68" s="569">
        <f t="shared" si="0"/>
        <v>0</v>
      </c>
    </row>
    <row r="69" spans="1:6" ht="13.5" x14ac:dyDescent="0.2">
      <c r="A69" s="180" t="s">
        <v>1382</v>
      </c>
      <c r="B69" s="181" t="s">
        <v>830</v>
      </c>
      <c r="C69" s="182"/>
      <c r="D69" s="570" t="s">
        <v>789</v>
      </c>
      <c r="E69" s="570"/>
      <c r="F69" s="184">
        <f t="shared" si="0"/>
        <v>0</v>
      </c>
    </row>
    <row r="70" spans="1:6" ht="13.5" x14ac:dyDescent="0.2">
      <c r="A70" s="180" t="s">
        <v>1383</v>
      </c>
      <c r="B70" s="181" t="s">
        <v>831</v>
      </c>
      <c r="C70" s="182"/>
      <c r="D70" s="570" t="s">
        <v>789</v>
      </c>
      <c r="E70" s="570"/>
      <c r="F70" s="184">
        <f t="shared" si="0"/>
        <v>0</v>
      </c>
    </row>
    <row r="71" spans="1:6" ht="13.5" x14ac:dyDescent="0.2">
      <c r="A71" s="180" t="s">
        <v>1384</v>
      </c>
      <c r="B71" s="181" t="s">
        <v>832</v>
      </c>
      <c r="C71" s="182"/>
      <c r="D71" s="570" t="s">
        <v>789</v>
      </c>
      <c r="E71" s="570"/>
      <c r="F71" s="184">
        <f t="shared" si="0"/>
        <v>0</v>
      </c>
    </row>
    <row r="72" spans="1:6" ht="13.5" x14ac:dyDescent="0.2">
      <c r="A72" s="565">
        <v>17</v>
      </c>
      <c r="B72" s="566" t="s">
        <v>833</v>
      </c>
      <c r="C72" s="182"/>
      <c r="D72" s="572"/>
      <c r="E72" s="572"/>
      <c r="F72" s="569">
        <f t="shared" si="0"/>
        <v>0</v>
      </c>
    </row>
    <row r="73" spans="1:6" ht="25.15" customHeight="1" x14ac:dyDescent="0.2">
      <c r="A73" s="565">
        <v>18</v>
      </c>
      <c r="B73" s="573" t="s">
        <v>1395</v>
      </c>
      <c r="C73" s="574"/>
      <c r="D73" s="572"/>
      <c r="E73" s="572"/>
      <c r="F73" s="569">
        <f t="shared" si="0"/>
        <v>0</v>
      </c>
    </row>
    <row r="74" spans="1:6" ht="13.5" x14ac:dyDescent="0.2">
      <c r="A74" s="575">
        <v>19</v>
      </c>
      <c r="B74" s="576" t="s">
        <v>848</v>
      </c>
      <c r="C74" s="577"/>
      <c r="D74" s="578"/>
      <c r="E74" s="578"/>
      <c r="F74" s="579">
        <f t="shared" ref="F74" si="1">SUM(D74:E74)</f>
        <v>0</v>
      </c>
    </row>
    <row r="75" spans="1:6" x14ac:dyDescent="0.2">
      <c r="A75" s="159"/>
      <c r="B75" s="159"/>
      <c r="C75" s="159"/>
      <c r="D75" s="159"/>
      <c r="E75" s="159"/>
      <c r="F75" s="159"/>
    </row>
    <row r="76" spans="1:6" ht="39.950000000000003" customHeight="1" x14ac:dyDescent="0.2">
      <c r="A76" s="551" t="s">
        <v>834</v>
      </c>
      <c r="B76" s="580" t="s">
        <v>835</v>
      </c>
      <c r="C76" s="581" t="s">
        <v>699</v>
      </c>
      <c r="D76" s="159"/>
      <c r="E76" s="159"/>
      <c r="F76" s="159"/>
    </row>
    <row r="77" spans="1:6" ht="13.5" x14ac:dyDescent="0.2">
      <c r="A77" s="582">
        <v>20</v>
      </c>
      <c r="B77" s="583" t="s">
        <v>1396</v>
      </c>
      <c r="C77" s="584"/>
      <c r="D77" s="159"/>
      <c r="E77" s="159"/>
      <c r="F77" s="159"/>
    </row>
    <row r="78" spans="1:6" ht="25.5" x14ac:dyDescent="0.2">
      <c r="A78" s="582">
        <v>21</v>
      </c>
      <c r="B78" s="583" t="s">
        <v>1397</v>
      </c>
      <c r="C78" s="584"/>
      <c r="D78" s="159"/>
      <c r="E78" s="159"/>
      <c r="F78" s="159"/>
    </row>
    <row r="79" spans="1:6" ht="13.5" x14ac:dyDescent="0.2">
      <c r="A79" s="585" t="s">
        <v>1398</v>
      </c>
      <c r="B79" s="583" t="s">
        <v>1399</v>
      </c>
      <c r="C79" s="586">
        <f>+C77-C78</f>
        <v>0</v>
      </c>
      <c r="D79" s="159"/>
      <c r="E79" s="159"/>
      <c r="F79" s="159"/>
    </row>
    <row r="80" spans="1:6" ht="19.149999999999999" customHeight="1" x14ac:dyDescent="0.2">
      <c r="A80" s="582">
        <v>23</v>
      </c>
      <c r="B80" s="583" t="s">
        <v>849</v>
      </c>
      <c r="C80" s="584"/>
      <c r="D80" s="159"/>
      <c r="E80" s="159"/>
      <c r="F80" s="159"/>
    </row>
    <row r="81" spans="1:6" ht="19.149999999999999" customHeight="1" x14ac:dyDescent="0.2">
      <c r="A81" s="587" t="s">
        <v>1400</v>
      </c>
      <c r="B81" s="588" t="s">
        <v>1401</v>
      </c>
      <c r="C81" s="589">
        <f>+C79-C80</f>
        <v>0</v>
      </c>
      <c r="D81" s="159"/>
      <c r="E81" s="159"/>
      <c r="F81" s="159"/>
    </row>
    <row r="82" spans="1:6" ht="12" customHeight="1" x14ac:dyDescent="0.2">
      <c r="A82" s="352"/>
      <c r="B82" s="590"/>
      <c r="C82" s="352"/>
      <c r="D82" s="159"/>
      <c r="E82" s="159"/>
      <c r="F82" s="159"/>
    </row>
    <row r="83" spans="1:6" ht="12" customHeight="1" x14ac:dyDescent="0.2">
      <c r="A83" s="166"/>
      <c r="B83" s="354"/>
      <c r="C83" s="493"/>
      <c r="D83" s="400"/>
      <c r="E83" s="400"/>
      <c r="F83" s="400"/>
    </row>
    <row r="84" spans="1:6" ht="12" customHeight="1" x14ac:dyDescent="0.2">
      <c r="A84" s="166" t="s">
        <v>154</v>
      </c>
      <c r="B84" s="354"/>
      <c r="D84" s="400"/>
      <c r="E84" s="400"/>
      <c r="F84" s="400"/>
    </row>
    <row r="85" spans="1:6" ht="12" customHeight="1" x14ac:dyDescent="0.2">
      <c r="A85" s="166"/>
      <c r="B85" s="354"/>
      <c r="D85" s="591"/>
      <c r="E85" s="591"/>
      <c r="F85" s="591"/>
    </row>
    <row r="86" spans="1:6" ht="12" customHeight="1" x14ac:dyDescent="0.2">
      <c r="A86" s="166" t="s">
        <v>155</v>
      </c>
      <c r="B86" s="354"/>
    </row>
    <row r="87" spans="1:6" ht="12" customHeight="1" x14ac:dyDescent="0.2">
      <c r="A87" s="166" t="s">
        <v>156</v>
      </c>
    </row>
    <row r="88" spans="1:6" ht="12" customHeight="1" x14ac:dyDescent="0.2">
      <c r="A88" s="166"/>
      <c r="B88" s="165"/>
      <c r="C88" s="165"/>
      <c r="D88" s="165"/>
      <c r="E88" s="165"/>
    </row>
    <row r="89" spans="1:6" ht="12" customHeight="1" x14ac:dyDescent="0.2">
      <c r="A89" s="166" t="s">
        <v>157</v>
      </c>
      <c r="B89" s="165"/>
      <c r="C89" s="165"/>
      <c r="D89" s="165"/>
      <c r="E89" s="165"/>
    </row>
    <row r="90" spans="1:6" ht="12" customHeight="1" x14ac:dyDescent="0.2">
      <c r="A90" s="166" t="s">
        <v>156</v>
      </c>
      <c r="B90" s="165"/>
      <c r="C90" s="165"/>
      <c r="D90" s="165"/>
      <c r="E90" s="165"/>
    </row>
    <row r="91" spans="1:6" x14ac:dyDescent="0.2">
      <c r="B91" s="165"/>
      <c r="C91" s="165"/>
      <c r="D91" s="165"/>
      <c r="E91" s="165"/>
    </row>
    <row r="92" spans="1:6" x14ac:dyDescent="0.2">
      <c r="B92" s="165"/>
      <c r="C92" s="165"/>
      <c r="D92" s="165"/>
      <c r="E92" s="165"/>
    </row>
  </sheetData>
  <mergeCells count="1">
    <mergeCell ref="A4:D4"/>
  </mergeCells>
  <pageMargins left="0.7" right="0.7" top="0.75" bottom="0.75" header="0.3" footer="0.3"/>
  <pageSetup paperSize="9" scale="32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6FDC6-76A3-4592-82D6-C9508C6868FD}">
  <sheetPr>
    <tabColor theme="0" tint="-4.9989318521683403E-2"/>
    <pageSetUpPr fitToPage="1"/>
  </sheetPr>
  <dimension ref="A1:G43"/>
  <sheetViews>
    <sheetView showGridLines="0" zoomScaleNormal="100" workbookViewId="0"/>
  </sheetViews>
  <sheetFormatPr defaultColWidth="9.140625" defaultRowHeight="12.75" x14ac:dyDescent="0.2"/>
  <cols>
    <col min="1" max="1" width="7.85546875" style="159" customWidth="1"/>
    <col min="2" max="2" width="72" style="159" bestFit="1" customWidth="1"/>
    <col min="3" max="3" width="20.85546875" style="159" customWidth="1"/>
    <col min="4" max="4" width="66.42578125" style="159" customWidth="1"/>
    <col min="5" max="6" width="9.140625" style="159"/>
    <col min="7" max="7" width="11.140625" style="179" bestFit="1" customWidth="1"/>
    <col min="8" max="16384" width="9.140625" style="159"/>
  </cols>
  <sheetData>
    <row r="1" spans="1:7" ht="12" customHeight="1" x14ac:dyDescent="0.2">
      <c r="A1" s="339"/>
      <c r="B1" s="339"/>
      <c r="C1" s="514" t="s">
        <v>850</v>
      </c>
    </row>
    <row r="2" spans="1:7" ht="12" customHeight="1" x14ac:dyDescent="0.2">
      <c r="A2" s="342" t="s">
        <v>169</v>
      </c>
      <c r="B2" s="339"/>
      <c r="C2" s="514"/>
    </row>
    <row r="3" spans="1:7" s="339" customFormat="1" ht="12" customHeight="1" x14ac:dyDescent="0.25">
      <c r="A3" s="339" t="s">
        <v>170</v>
      </c>
      <c r="B3" s="345"/>
      <c r="C3" s="515"/>
    </row>
    <row r="4" spans="1:7" s="339" customFormat="1" ht="12" customHeight="1" x14ac:dyDescent="0.25">
      <c r="A4" s="1133" t="s">
        <v>851</v>
      </c>
      <c r="B4" s="1133"/>
      <c r="C4" s="1133"/>
    </row>
    <row r="5" spans="1:7" ht="12" customHeight="1" x14ac:dyDescent="0.2">
      <c r="A5" s="339" t="s">
        <v>2</v>
      </c>
      <c r="B5" s="339"/>
      <c r="C5" s="339"/>
    </row>
    <row r="6" spans="1:7" ht="12" customHeight="1" x14ac:dyDescent="0.2">
      <c r="A6" s="339"/>
      <c r="B6" s="339"/>
      <c r="C6" s="297" t="s">
        <v>3</v>
      </c>
    </row>
    <row r="7" spans="1:7" ht="39.950000000000003" customHeight="1" x14ac:dyDescent="0.2">
      <c r="A7" s="516" t="s">
        <v>24</v>
      </c>
      <c r="B7" s="55" t="s">
        <v>852</v>
      </c>
      <c r="C7" s="517" t="s">
        <v>699</v>
      </c>
    </row>
    <row r="8" spans="1:7" x14ac:dyDescent="0.2">
      <c r="A8" s="518" t="s">
        <v>10</v>
      </c>
      <c r="B8" s="519" t="s">
        <v>853</v>
      </c>
      <c r="C8" s="520"/>
    </row>
    <row r="9" spans="1:7" x14ac:dyDescent="0.2">
      <c r="A9" s="518" t="s">
        <v>15</v>
      </c>
      <c r="B9" s="519" t="s">
        <v>854</v>
      </c>
      <c r="C9" s="520"/>
      <c r="F9" s="179"/>
      <c r="G9" s="159"/>
    </row>
    <row r="10" spans="1:7" x14ac:dyDescent="0.2">
      <c r="A10" s="521" t="s">
        <v>21</v>
      </c>
      <c r="B10" s="522" t="s">
        <v>756</v>
      </c>
      <c r="C10" s="523">
        <f>+C11+C16+C21</f>
        <v>0</v>
      </c>
      <c r="F10" s="179"/>
      <c r="G10" s="159"/>
    </row>
    <row r="11" spans="1:7" x14ac:dyDescent="0.2">
      <c r="A11" s="524">
        <v>1</v>
      </c>
      <c r="B11" s="525" t="s">
        <v>39</v>
      </c>
      <c r="C11" s="523">
        <f>SUM(C12:C15)</f>
        <v>0</v>
      </c>
      <c r="F11" s="179"/>
      <c r="G11" s="159"/>
    </row>
    <row r="12" spans="1:7" x14ac:dyDescent="0.2">
      <c r="A12" s="526" t="s">
        <v>41</v>
      </c>
      <c r="B12" s="177" t="s">
        <v>411</v>
      </c>
      <c r="C12" s="527"/>
      <c r="F12" s="179"/>
      <c r="G12" s="159"/>
    </row>
    <row r="13" spans="1:7" x14ac:dyDescent="0.2">
      <c r="A13" s="526" t="s">
        <v>43</v>
      </c>
      <c r="B13" s="177" t="s">
        <v>412</v>
      </c>
      <c r="C13" s="527"/>
      <c r="F13" s="179"/>
      <c r="G13" s="159"/>
    </row>
    <row r="14" spans="1:7" x14ac:dyDescent="0.2">
      <c r="A14" s="526" t="s">
        <v>45</v>
      </c>
      <c r="B14" s="177" t="s">
        <v>413</v>
      </c>
      <c r="C14" s="527"/>
      <c r="F14" s="179"/>
      <c r="G14" s="159"/>
    </row>
    <row r="15" spans="1:7" x14ac:dyDescent="0.2">
      <c r="A15" s="526" t="s">
        <v>477</v>
      </c>
      <c r="B15" s="177" t="s">
        <v>48</v>
      </c>
      <c r="C15" s="527"/>
      <c r="F15" s="179"/>
      <c r="G15" s="159"/>
    </row>
    <row r="16" spans="1:7" x14ac:dyDescent="0.2">
      <c r="A16" s="524">
        <v>2</v>
      </c>
      <c r="B16" s="525" t="s">
        <v>50</v>
      </c>
      <c r="C16" s="528">
        <f>SUM(C17:C20)</f>
        <v>0</v>
      </c>
      <c r="F16" s="179"/>
      <c r="G16" s="159"/>
    </row>
    <row r="17" spans="1:7" x14ac:dyDescent="0.2">
      <c r="A17" s="176" t="s">
        <v>52</v>
      </c>
      <c r="B17" s="177" t="s">
        <v>415</v>
      </c>
      <c r="C17" s="527"/>
      <c r="F17" s="179"/>
      <c r="G17" s="159"/>
    </row>
    <row r="18" spans="1:7" x14ac:dyDescent="0.2">
      <c r="A18" s="526" t="s">
        <v>54</v>
      </c>
      <c r="B18" s="177" t="s">
        <v>411</v>
      </c>
      <c r="C18" s="527"/>
      <c r="F18" s="179"/>
      <c r="G18" s="159"/>
    </row>
    <row r="19" spans="1:7" ht="15" customHeight="1" x14ac:dyDescent="0.2">
      <c r="A19" s="176" t="s">
        <v>56</v>
      </c>
      <c r="B19" s="177" t="s">
        <v>416</v>
      </c>
      <c r="C19" s="527"/>
      <c r="E19" s="179"/>
      <c r="G19" s="159"/>
    </row>
    <row r="20" spans="1:7" ht="15" customHeight="1" x14ac:dyDescent="0.2">
      <c r="A20" s="176" t="s">
        <v>58</v>
      </c>
      <c r="B20" s="177" t="s">
        <v>48</v>
      </c>
      <c r="C20" s="527"/>
      <c r="E20" s="179"/>
      <c r="G20" s="159"/>
    </row>
    <row r="21" spans="1:7" x14ac:dyDescent="0.2">
      <c r="A21" s="524">
        <v>3</v>
      </c>
      <c r="B21" s="525" t="s">
        <v>60</v>
      </c>
      <c r="C21" s="528">
        <f>SUM(C22:C26)</f>
        <v>0</v>
      </c>
      <c r="E21" s="179"/>
      <c r="G21" s="159"/>
    </row>
    <row r="22" spans="1:7" x14ac:dyDescent="0.2">
      <c r="A22" s="176" t="s">
        <v>418</v>
      </c>
      <c r="B22" s="177" t="s">
        <v>415</v>
      </c>
      <c r="C22" s="529"/>
      <c r="E22" s="179"/>
      <c r="G22" s="159"/>
    </row>
    <row r="23" spans="1:7" x14ac:dyDescent="0.2">
      <c r="A23" s="526" t="s">
        <v>419</v>
      </c>
      <c r="B23" s="177" t="s">
        <v>411</v>
      </c>
      <c r="C23" s="527"/>
      <c r="E23" s="179"/>
      <c r="G23" s="159"/>
    </row>
    <row r="24" spans="1:7" ht="15" customHeight="1" x14ac:dyDescent="0.2">
      <c r="A24" s="176" t="s">
        <v>420</v>
      </c>
      <c r="B24" s="177" t="s">
        <v>422</v>
      </c>
      <c r="C24" s="527"/>
      <c r="E24" s="179"/>
      <c r="G24" s="159"/>
    </row>
    <row r="25" spans="1:7" x14ac:dyDescent="0.2">
      <c r="A25" s="176" t="s">
        <v>421</v>
      </c>
      <c r="B25" s="177" t="s">
        <v>416</v>
      </c>
      <c r="C25" s="527"/>
      <c r="E25" s="179"/>
      <c r="G25" s="159"/>
    </row>
    <row r="26" spans="1:7" x14ac:dyDescent="0.2">
      <c r="A26" s="176" t="s">
        <v>423</v>
      </c>
      <c r="B26" s="177" t="s">
        <v>48</v>
      </c>
      <c r="C26" s="178"/>
      <c r="E26" s="179"/>
      <c r="G26" s="159"/>
    </row>
    <row r="27" spans="1:7" x14ac:dyDescent="0.2">
      <c r="A27" s="524" t="s">
        <v>67</v>
      </c>
      <c r="B27" s="525" t="s">
        <v>1402</v>
      </c>
      <c r="C27" s="528"/>
      <c r="E27" s="179"/>
      <c r="G27" s="159"/>
    </row>
    <row r="28" spans="1:7" x14ac:dyDescent="0.2">
      <c r="A28" s="524">
        <v>4</v>
      </c>
      <c r="B28" s="525" t="s">
        <v>433</v>
      </c>
      <c r="C28" s="528"/>
      <c r="E28" s="179"/>
      <c r="G28" s="159"/>
    </row>
    <row r="29" spans="1:7" x14ac:dyDescent="0.2">
      <c r="A29" s="530"/>
      <c r="B29" s="531"/>
      <c r="C29" s="531"/>
      <c r="F29" s="179"/>
      <c r="G29" s="159"/>
    </row>
    <row r="30" spans="1:7" ht="39.950000000000003" customHeight="1" x14ac:dyDescent="0.2">
      <c r="A30" s="53" t="s">
        <v>27</v>
      </c>
      <c r="B30" s="532" t="s">
        <v>855</v>
      </c>
      <c r="C30" s="533" t="s">
        <v>699</v>
      </c>
    </row>
    <row r="31" spans="1:7" ht="24" customHeight="1" x14ac:dyDescent="0.2">
      <c r="A31" s="534" t="s">
        <v>173</v>
      </c>
      <c r="B31" s="535" t="s">
        <v>856</v>
      </c>
      <c r="C31" s="536"/>
    </row>
    <row r="32" spans="1:7" ht="24" customHeight="1" x14ac:dyDescent="0.2">
      <c r="A32" s="537" t="s">
        <v>122</v>
      </c>
      <c r="B32" s="538" t="s">
        <v>857</v>
      </c>
      <c r="C32" s="539"/>
    </row>
    <row r="33" spans="1:3" ht="24" customHeight="1" x14ac:dyDescent="0.2">
      <c r="A33" s="537" t="s">
        <v>127</v>
      </c>
      <c r="B33" s="540" t="s">
        <v>858</v>
      </c>
      <c r="C33" s="539"/>
    </row>
    <row r="34" spans="1:3" ht="24" customHeight="1" x14ac:dyDescent="0.2">
      <c r="A34" s="541" t="s">
        <v>285</v>
      </c>
      <c r="B34" s="542" t="s">
        <v>859</v>
      </c>
      <c r="C34" s="543"/>
    </row>
    <row r="35" spans="1:3" ht="12" customHeight="1" x14ac:dyDescent="0.2">
      <c r="A35" s="352"/>
      <c r="B35" s="544"/>
      <c r="C35" s="545"/>
    </row>
    <row r="36" spans="1:3" ht="12" customHeight="1" x14ac:dyDescent="0.2">
      <c r="A36" s="166"/>
    </row>
    <row r="37" spans="1:3" ht="12" customHeight="1" x14ac:dyDescent="0.2">
      <c r="A37" s="166" t="s">
        <v>154</v>
      </c>
    </row>
    <row r="38" spans="1:3" ht="12" customHeight="1" x14ac:dyDescent="0.2">
      <c r="A38" s="166"/>
    </row>
    <row r="39" spans="1:3" ht="12" customHeight="1" x14ac:dyDescent="0.2">
      <c r="A39" s="166" t="s">
        <v>155</v>
      </c>
    </row>
    <row r="40" spans="1:3" x14ac:dyDescent="0.2">
      <c r="A40" s="166" t="s">
        <v>156</v>
      </c>
    </row>
    <row r="41" spans="1:3" x14ac:dyDescent="0.2">
      <c r="A41" s="166"/>
    </row>
    <row r="42" spans="1:3" x14ac:dyDescent="0.2">
      <c r="A42" s="166" t="s">
        <v>157</v>
      </c>
    </row>
    <row r="43" spans="1:3" x14ac:dyDescent="0.2">
      <c r="A43" s="166" t="s">
        <v>156</v>
      </c>
    </row>
  </sheetData>
  <mergeCells count="1">
    <mergeCell ref="A4:C4"/>
  </mergeCells>
  <pageMargins left="0.7" right="0.7" top="0.75" bottom="0.75" header="0.3" footer="0.3"/>
  <pageSetup paperSize="9" scale="9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1A627-84DD-4941-8E32-9C2125702C00}">
  <sheetPr>
    <tabColor theme="8"/>
    <pageSetUpPr fitToPage="1"/>
  </sheetPr>
  <dimension ref="A1:AI48"/>
  <sheetViews>
    <sheetView showGridLines="0" zoomScaleNormal="100" workbookViewId="0"/>
  </sheetViews>
  <sheetFormatPr defaultColWidth="9.140625" defaultRowHeight="16.5" customHeight="1" x14ac:dyDescent="0.25"/>
  <cols>
    <col min="1" max="1" width="20.140625" style="172" customWidth="1"/>
    <col min="2" max="2" width="17" style="172" customWidth="1"/>
    <col min="3" max="3" width="19.7109375" style="172" customWidth="1"/>
    <col min="4" max="4" width="15.28515625" style="172" customWidth="1"/>
    <col min="5" max="15" width="15.28515625" style="165" customWidth="1"/>
    <col min="16" max="16" width="16.28515625" style="165" customWidth="1"/>
    <col min="17" max="17" width="25.28515625" style="165" customWidth="1"/>
    <col min="18" max="18" width="17.7109375" style="165" bestFit="1" customWidth="1"/>
    <col min="19" max="19" width="13.28515625" style="165" customWidth="1"/>
    <col min="20" max="20" width="12.85546875" style="165" bestFit="1" customWidth="1"/>
    <col min="21" max="21" width="16.28515625" style="165" customWidth="1"/>
    <col min="22" max="22" width="25.5703125" style="165" customWidth="1"/>
    <col min="23" max="29" width="16" style="165" customWidth="1"/>
    <col min="30" max="16384" width="9.140625" style="165"/>
  </cols>
  <sheetData>
    <row r="1" spans="1:35" ht="12" customHeight="1" x14ac:dyDescent="0.25">
      <c r="V1" s="398"/>
      <c r="W1" s="398"/>
      <c r="X1" s="398"/>
      <c r="Y1" s="398"/>
      <c r="Z1" s="398"/>
      <c r="AA1" s="398"/>
      <c r="AB1" s="398"/>
      <c r="AC1" s="398" t="s">
        <v>860</v>
      </c>
    </row>
    <row r="2" spans="1:35" s="400" customFormat="1" ht="12" customHeight="1" x14ac:dyDescent="0.25">
      <c r="A2" s="342" t="s">
        <v>169</v>
      </c>
      <c r="G2" s="399"/>
      <c r="H2" s="399"/>
      <c r="I2" s="399"/>
      <c r="J2" s="399"/>
      <c r="K2" s="399"/>
      <c r="L2" s="399"/>
      <c r="M2" s="399"/>
      <c r="W2" s="401"/>
      <c r="X2" s="401"/>
      <c r="Y2" s="401"/>
      <c r="Z2" s="401"/>
      <c r="AA2" s="401"/>
      <c r="AB2" s="401"/>
      <c r="AC2" s="401"/>
    </row>
    <row r="3" spans="1:35" s="400" customFormat="1" ht="12" customHeight="1" x14ac:dyDescent="0.25">
      <c r="A3" s="342" t="s">
        <v>170</v>
      </c>
    </row>
    <row r="4" spans="1:35" s="400" customFormat="1" ht="12" customHeight="1" x14ac:dyDescent="0.25">
      <c r="A4" s="399" t="s">
        <v>861</v>
      </c>
      <c r="B4" s="399"/>
      <c r="C4" s="399"/>
      <c r="D4" s="399"/>
      <c r="E4" s="399"/>
      <c r="G4" s="399"/>
    </row>
    <row r="5" spans="1:35" s="400" customFormat="1" ht="12" customHeight="1" x14ac:dyDescent="0.2">
      <c r="A5" s="402" t="s">
        <v>2</v>
      </c>
      <c r="B5" s="493"/>
      <c r="C5" s="493"/>
      <c r="D5" s="493"/>
    </row>
    <row r="6" spans="1:35" s="400" customFormat="1" ht="12" customHeight="1" x14ac:dyDescent="0.2">
      <c r="A6" s="493"/>
      <c r="B6" s="493"/>
      <c r="C6" s="493"/>
      <c r="D6" s="493"/>
      <c r="I6" s="494"/>
      <c r="J6" s="494"/>
      <c r="V6" s="297"/>
      <c r="W6" s="297"/>
      <c r="X6" s="297"/>
      <c r="Y6" s="297"/>
      <c r="Z6" s="297"/>
      <c r="AA6" s="297"/>
      <c r="AB6" s="297"/>
      <c r="AC6" s="297" t="s">
        <v>3</v>
      </c>
    </row>
    <row r="7" spans="1:35" s="495" customFormat="1" ht="60" customHeight="1" x14ac:dyDescent="0.25">
      <c r="A7" s="403" t="s">
        <v>862</v>
      </c>
      <c r="B7" s="406" t="s">
        <v>558</v>
      </c>
      <c r="C7" s="406" t="s">
        <v>559</v>
      </c>
      <c r="D7" s="406" t="s">
        <v>863</v>
      </c>
      <c r="E7" s="406" t="s">
        <v>864</v>
      </c>
      <c r="F7" s="406" t="s">
        <v>865</v>
      </c>
      <c r="G7" s="406" t="s">
        <v>866</v>
      </c>
      <c r="H7" s="406" t="s">
        <v>867</v>
      </c>
      <c r="I7" s="406" t="s">
        <v>868</v>
      </c>
      <c r="J7" s="406" t="s">
        <v>869</v>
      </c>
      <c r="K7" s="406" t="s">
        <v>870</v>
      </c>
      <c r="L7" s="406" t="s">
        <v>871</v>
      </c>
      <c r="M7" s="406" t="s">
        <v>872</v>
      </c>
      <c r="N7" s="406" t="s">
        <v>873</v>
      </c>
      <c r="O7" s="406" t="s">
        <v>874</v>
      </c>
      <c r="P7" s="406" t="s">
        <v>875</v>
      </c>
      <c r="Q7" s="406" t="s">
        <v>876</v>
      </c>
      <c r="R7" s="406" t="s">
        <v>877</v>
      </c>
      <c r="S7" s="406" t="s">
        <v>878</v>
      </c>
      <c r="T7" s="406" t="s">
        <v>879</v>
      </c>
      <c r="U7" s="406" t="s">
        <v>1147</v>
      </c>
      <c r="V7" s="406" t="s">
        <v>1403</v>
      </c>
      <c r="W7" s="406" t="s">
        <v>1187</v>
      </c>
      <c r="X7" s="406" t="s">
        <v>1404</v>
      </c>
      <c r="Y7" s="406" t="s">
        <v>1190</v>
      </c>
      <c r="Z7" s="406" t="s">
        <v>1405</v>
      </c>
      <c r="AA7" s="406" t="s">
        <v>1406</v>
      </c>
      <c r="AB7" s="406" t="s">
        <v>1407</v>
      </c>
      <c r="AC7" s="408" t="s">
        <v>1191</v>
      </c>
    </row>
    <row r="8" spans="1:35" s="496" customFormat="1" ht="12.75" x14ac:dyDescent="0.25">
      <c r="A8" s="410">
        <v>1</v>
      </c>
      <c r="B8" s="411">
        <v>2</v>
      </c>
      <c r="C8" s="411">
        <v>3</v>
      </c>
      <c r="D8" s="411">
        <v>4</v>
      </c>
      <c r="E8" s="411">
        <v>5</v>
      </c>
      <c r="F8" s="411">
        <v>6</v>
      </c>
      <c r="G8" s="411">
        <v>7</v>
      </c>
      <c r="H8" s="411">
        <v>8</v>
      </c>
      <c r="I8" s="411">
        <v>9</v>
      </c>
      <c r="J8" s="411">
        <v>10</v>
      </c>
      <c r="K8" s="411">
        <v>11</v>
      </c>
      <c r="L8" s="411">
        <v>12</v>
      </c>
      <c r="M8" s="411">
        <v>13</v>
      </c>
      <c r="N8" s="411">
        <v>14</v>
      </c>
      <c r="O8" s="411">
        <v>15</v>
      </c>
      <c r="P8" s="411">
        <v>16</v>
      </c>
      <c r="Q8" s="411">
        <v>17</v>
      </c>
      <c r="R8" s="411">
        <v>18</v>
      </c>
      <c r="S8" s="411">
        <v>19</v>
      </c>
      <c r="T8" s="411">
        <v>20</v>
      </c>
      <c r="U8" s="411">
        <v>21</v>
      </c>
      <c r="V8" s="411">
        <v>22</v>
      </c>
      <c r="W8" s="411">
        <v>23</v>
      </c>
      <c r="X8" s="411">
        <v>24</v>
      </c>
      <c r="Y8" s="411">
        <v>25</v>
      </c>
      <c r="Z8" s="411">
        <v>26</v>
      </c>
      <c r="AA8" s="411">
        <v>27</v>
      </c>
      <c r="AB8" s="411">
        <v>28</v>
      </c>
      <c r="AC8" s="412">
        <v>29</v>
      </c>
    </row>
    <row r="9" spans="1:35" ht="12.75" x14ac:dyDescent="0.25">
      <c r="A9" s="413" t="s">
        <v>523</v>
      </c>
      <c r="B9" s="433"/>
      <c r="C9" s="433"/>
      <c r="D9" s="433"/>
      <c r="E9" s="433"/>
      <c r="F9" s="433"/>
      <c r="G9" s="433"/>
      <c r="H9" s="433"/>
      <c r="I9" s="433"/>
      <c r="J9" s="433"/>
      <c r="K9" s="433"/>
      <c r="L9" s="433"/>
      <c r="M9" s="433"/>
      <c r="N9" s="433"/>
      <c r="O9" s="433"/>
      <c r="P9" s="433"/>
      <c r="Q9" s="433"/>
      <c r="R9" s="433"/>
      <c r="S9" s="433"/>
      <c r="T9" s="433"/>
      <c r="U9" s="433"/>
      <c r="V9" s="433"/>
      <c r="W9" s="433"/>
      <c r="X9" s="433"/>
      <c r="Y9" s="433"/>
      <c r="Z9" s="433"/>
      <c r="AA9" s="433"/>
      <c r="AB9" s="433"/>
      <c r="AC9" s="417"/>
      <c r="AD9" s="418"/>
      <c r="AE9" s="418"/>
      <c r="AF9" s="418"/>
      <c r="AG9" s="418"/>
      <c r="AH9" s="418"/>
      <c r="AI9" s="418"/>
    </row>
    <row r="10" spans="1:35" s="460" customFormat="1" ht="16.5" customHeight="1" x14ac:dyDescent="0.25">
      <c r="A10" s="498"/>
      <c r="B10" s="423"/>
      <c r="C10" s="423"/>
      <c r="D10" s="423"/>
      <c r="E10" s="423"/>
      <c r="F10" s="423"/>
      <c r="G10" s="423"/>
      <c r="H10" s="445"/>
      <c r="I10" s="445"/>
      <c r="J10" s="445"/>
      <c r="K10" s="445"/>
      <c r="L10" s="423"/>
      <c r="M10" s="423"/>
      <c r="N10" s="445"/>
      <c r="O10" s="509"/>
      <c r="P10" s="509"/>
      <c r="Q10" s="423"/>
      <c r="R10" s="423"/>
      <c r="S10" s="142"/>
      <c r="T10" s="142"/>
      <c r="U10" s="445"/>
      <c r="V10" s="510"/>
      <c r="W10" s="511"/>
      <c r="X10" s="511"/>
      <c r="Y10" s="511"/>
      <c r="Z10" s="511"/>
      <c r="AA10" s="511"/>
      <c r="AB10" s="511"/>
      <c r="AC10" s="512"/>
      <c r="AD10" s="463"/>
      <c r="AE10" s="463"/>
      <c r="AF10" s="463"/>
      <c r="AG10" s="463"/>
      <c r="AH10" s="463"/>
      <c r="AI10" s="463"/>
    </row>
    <row r="11" spans="1:35" s="460" customFormat="1" ht="16.5" customHeight="1" x14ac:dyDescent="0.25">
      <c r="A11" s="498"/>
      <c r="B11" s="423"/>
      <c r="C11" s="423"/>
      <c r="D11" s="423"/>
      <c r="E11" s="423"/>
      <c r="F11" s="423"/>
      <c r="G11" s="423"/>
      <c r="H11" s="445"/>
      <c r="I11" s="445"/>
      <c r="J11" s="445"/>
      <c r="K11" s="445"/>
      <c r="L11" s="423"/>
      <c r="M11" s="423"/>
      <c r="N11" s="445"/>
      <c r="O11" s="509"/>
      <c r="P11" s="509"/>
      <c r="Q11" s="423"/>
      <c r="R11" s="423"/>
      <c r="S11" s="142"/>
      <c r="T11" s="142"/>
      <c r="U11" s="445"/>
      <c r="V11" s="513"/>
      <c r="W11" s="511"/>
      <c r="X11" s="511"/>
      <c r="Y11" s="511"/>
      <c r="Z11" s="511"/>
      <c r="AA11" s="511"/>
      <c r="AB11" s="511"/>
      <c r="AC11" s="512"/>
      <c r="AD11" s="463"/>
      <c r="AE11" s="463"/>
      <c r="AF11" s="463"/>
      <c r="AG11" s="463"/>
      <c r="AH11" s="463"/>
      <c r="AI11" s="463"/>
    </row>
    <row r="12" spans="1:35" s="460" customFormat="1" ht="16.5" customHeight="1" x14ac:dyDescent="0.25">
      <c r="A12" s="498"/>
      <c r="B12" s="423"/>
      <c r="C12" s="423"/>
      <c r="D12" s="423"/>
      <c r="E12" s="423"/>
      <c r="F12" s="423"/>
      <c r="G12" s="423"/>
      <c r="H12" s="445"/>
      <c r="I12" s="445"/>
      <c r="J12" s="445"/>
      <c r="K12" s="445"/>
      <c r="L12" s="423"/>
      <c r="M12" s="423"/>
      <c r="N12" s="445"/>
      <c r="O12" s="509"/>
      <c r="P12" s="509"/>
      <c r="Q12" s="423"/>
      <c r="R12" s="423"/>
      <c r="S12" s="142"/>
      <c r="T12" s="142"/>
      <c r="U12" s="445"/>
      <c r="V12" s="513"/>
      <c r="W12" s="511"/>
      <c r="X12" s="511"/>
      <c r="Y12" s="511"/>
      <c r="Z12" s="511"/>
      <c r="AA12" s="511"/>
      <c r="AB12" s="511"/>
      <c r="AC12" s="512"/>
      <c r="AD12" s="463"/>
      <c r="AE12" s="463"/>
      <c r="AF12" s="463"/>
      <c r="AG12" s="463"/>
      <c r="AH12" s="463"/>
      <c r="AI12" s="463"/>
    </row>
    <row r="13" spans="1:35" ht="12" customHeight="1" x14ac:dyDescent="0.25">
      <c r="A13" s="352"/>
    </row>
    <row r="14" spans="1:35" ht="12" customHeight="1" x14ac:dyDescent="0.25">
      <c r="A14" s="430" t="s">
        <v>880</v>
      </c>
      <c r="B14" s="166"/>
      <c r="F14" s="430"/>
      <c r="M14" s="430"/>
      <c r="N14" s="430"/>
      <c r="O14" s="430"/>
      <c r="P14" s="430" t="s">
        <v>880</v>
      </c>
      <c r="Q14" s="430" t="s">
        <v>880</v>
      </c>
      <c r="R14" s="430" t="s">
        <v>880</v>
      </c>
      <c r="S14" s="430"/>
      <c r="V14" s="430" t="s">
        <v>880</v>
      </c>
      <c r="W14" s="430" t="s">
        <v>880</v>
      </c>
      <c r="X14" s="430" t="s">
        <v>880</v>
      </c>
      <c r="Y14" s="430" t="s">
        <v>880</v>
      </c>
      <c r="Z14" s="430" t="s">
        <v>880</v>
      </c>
      <c r="AA14" s="430"/>
      <c r="AB14" s="430"/>
      <c r="AC14" s="430" t="s">
        <v>880</v>
      </c>
    </row>
    <row r="15" spans="1:35" ht="12" customHeight="1" x14ac:dyDescent="0.25">
      <c r="A15" s="166"/>
      <c r="B15" s="354"/>
      <c r="C15" s="354"/>
    </row>
    <row r="16" spans="1:35" ht="12" customHeight="1" x14ac:dyDescent="0.25">
      <c r="A16" s="171" t="s">
        <v>1090</v>
      </c>
      <c r="B16" s="354"/>
      <c r="P16" s="171" t="s">
        <v>1091</v>
      </c>
      <c r="Q16" s="171" t="s">
        <v>1093</v>
      </c>
      <c r="R16" s="171" t="s">
        <v>391</v>
      </c>
      <c r="V16" s="171" t="s">
        <v>1197</v>
      </c>
      <c r="W16" s="171" t="s">
        <v>1202</v>
      </c>
      <c r="X16" s="171" t="s">
        <v>1202</v>
      </c>
      <c r="Y16" s="171" t="s">
        <v>1203</v>
      </c>
      <c r="Z16" s="171" t="s">
        <v>1202</v>
      </c>
      <c r="AA16" s="171"/>
      <c r="AB16" s="171"/>
      <c r="AC16" s="171" t="s">
        <v>1204</v>
      </c>
    </row>
    <row r="17" spans="1:29" ht="12" customHeight="1" x14ac:dyDescent="0.25">
      <c r="A17" s="171" t="s">
        <v>1096</v>
      </c>
      <c r="B17" s="354"/>
      <c r="P17" s="171" t="s">
        <v>1097</v>
      </c>
      <c r="Q17" s="171" t="s">
        <v>1099</v>
      </c>
      <c r="R17" s="171" t="s">
        <v>521</v>
      </c>
      <c r="V17" s="171" t="s">
        <v>1210</v>
      </c>
      <c r="W17" s="171" t="s">
        <v>1214</v>
      </c>
      <c r="X17" s="171" t="s">
        <v>1214</v>
      </c>
      <c r="Y17" s="171" t="s">
        <v>1215</v>
      </c>
      <c r="Z17" s="171" t="s">
        <v>1214</v>
      </c>
      <c r="AA17" s="171"/>
      <c r="AB17" s="171"/>
      <c r="AC17" s="171" t="s">
        <v>1216</v>
      </c>
    </row>
    <row r="18" spans="1:29" ht="12" customHeight="1" x14ac:dyDescent="0.25">
      <c r="A18" s="171" t="s">
        <v>1102</v>
      </c>
      <c r="B18" s="354"/>
      <c r="P18" s="171" t="s">
        <v>1103</v>
      </c>
      <c r="Q18" s="171" t="s">
        <v>1105</v>
      </c>
      <c r="R18" s="171" t="s">
        <v>522</v>
      </c>
      <c r="V18" s="171" t="s">
        <v>1222</v>
      </c>
      <c r="W18" s="171" t="s">
        <v>1226</v>
      </c>
      <c r="Y18" s="171" t="s">
        <v>1227</v>
      </c>
      <c r="AA18" s="171"/>
      <c r="AB18" s="171"/>
      <c r="AC18" s="171" t="s">
        <v>1228</v>
      </c>
    </row>
    <row r="19" spans="1:29" ht="12" customHeight="1" x14ac:dyDescent="0.25">
      <c r="A19" s="171" t="s">
        <v>1232</v>
      </c>
      <c r="B19" s="354"/>
      <c r="P19" s="171" t="s">
        <v>1226</v>
      </c>
      <c r="Q19" s="171" t="s">
        <v>1113</v>
      </c>
      <c r="R19" s="171" t="s">
        <v>394</v>
      </c>
      <c r="V19" s="171" t="s">
        <v>1235</v>
      </c>
      <c r="Y19" s="171" t="s">
        <v>1239</v>
      </c>
      <c r="AA19" s="171"/>
      <c r="AB19" s="171"/>
      <c r="AC19" s="171" t="s">
        <v>1241</v>
      </c>
    </row>
    <row r="20" spans="1:29" ht="12" customHeight="1" x14ac:dyDescent="0.25">
      <c r="A20" s="171" t="s">
        <v>1408</v>
      </c>
      <c r="B20" s="354"/>
      <c r="Q20" s="171" t="s">
        <v>1117</v>
      </c>
      <c r="R20" s="171" t="s">
        <v>693</v>
      </c>
      <c r="V20" s="171" t="s">
        <v>1248</v>
      </c>
      <c r="Y20" s="171" t="s">
        <v>1226</v>
      </c>
      <c r="AA20" s="171"/>
      <c r="AB20" s="171"/>
      <c r="AC20" s="171" t="s">
        <v>1253</v>
      </c>
    </row>
    <row r="21" spans="1:29" ht="12" customHeight="1" x14ac:dyDescent="0.25">
      <c r="A21" s="171" t="s">
        <v>1256</v>
      </c>
      <c r="B21" s="354"/>
      <c r="Q21" s="171" t="s">
        <v>1120</v>
      </c>
      <c r="R21" s="171" t="s">
        <v>754</v>
      </c>
      <c r="V21" s="171" t="s">
        <v>1260</v>
      </c>
      <c r="Y21" s="171"/>
      <c r="AA21" s="171"/>
      <c r="AB21" s="171"/>
      <c r="AC21" s="171" t="s">
        <v>1264</v>
      </c>
    </row>
    <row r="22" spans="1:29" ht="12" customHeight="1" x14ac:dyDescent="0.2">
      <c r="A22" s="171" t="s">
        <v>1267</v>
      </c>
      <c r="B22" s="354"/>
      <c r="G22" s="167"/>
      <c r="Q22" s="171" t="s">
        <v>1124</v>
      </c>
      <c r="R22" s="171" t="s">
        <v>1121</v>
      </c>
      <c r="V22" s="171" t="s">
        <v>1269</v>
      </c>
      <c r="AC22" s="171" t="s">
        <v>1272</v>
      </c>
    </row>
    <row r="23" spans="1:29" ht="12" customHeight="1" x14ac:dyDescent="0.2">
      <c r="A23" s="171" t="s">
        <v>1409</v>
      </c>
      <c r="B23" s="354"/>
      <c r="D23" s="431"/>
      <c r="G23" s="167"/>
      <c r="H23" s="432"/>
      <c r="I23" s="432"/>
      <c r="J23" s="432"/>
      <c r="R23" s="171" t="s">
        <v>1125</v>
      </c>
      <c r="V23" s="171" t="s">
        <v>1276</v>
      </c>
      <c r="AC23" s="171" t="s">
        <v>1279</v>
      </c>
    </row>
    <row r="24" spans="1:29" ht="12" customHeight="1" x14ac:dyDescent="0.25">
      <c r="A24" s="165"/>
      <c r="B24" s="354"/>
      <c r="C24" s="354"/>
      <c r="H24" s="431"/>
      <c r="I24" s="431"/>
      <c r="J24" s="431"/>
      <c r="R24" s="171" t="s">
        <v>1128</v>
      </c>
      <c r="V24" s="171" t="s">
        <v>1282</v>
      </c>
      <c r="AC24" s="171" t="s">
        <v>1284</v>
      </c>
    </row>
    <row r="25" spans="1:29" ht="12" customHeight="1" x14ac:dyDescent="0.25">
      <c r="H25" s="432"/>
      <c r="I25" s="432"/>
      <c r="J25" s="432"/>
      <c r="V25" s="171" t="s">
        <v>1287</v>
      </c>
      <c r="AC25" s="171" t="s">
        <v>1290</v>
      </c>
    </row>
    <row r="26" spans="1:29" ht="12" customHeight="1" x14ac:dyDescent="0.25">
      <c r="E26" s="172"/>
      <c r="V26" s="171" t="s">
        <v>1292</v>
      </c>
      <c r="AC26" s="171" t="s">
        <v>1295</v>
      </c>
    </row>
    <row r="27" spans="1:29" ht="12" customHeight="1" x14ac:dyDescent="0.25">
      <c r="V27" s="171" t="s">
        <v>1296</v>
      </c>
      <c r="AC27" s="171" t="s">
        <v>1299</v>
      </c>
    </row>
    <row r="28" spans="1:29" ht="12" customHeight="1" x14ac:dyDescent="0.25">
      <c r="V28" s="171" t="s">
        <v>1300</v>
      </c>
      <c r="AC28" s="171" t="s">
        <v>1303</v>
      </c>
    </row>
    <row r="29" spans="1:29" ht="12" customHeight="1" x14ac:dyDescent="0.25">
      <c r="V29" s="171" t="s">
        <v>1304</v>
      </c>
      <c r="AC29" s="171" t="s">
        <v>1307</v>
      </c>
    </row>
    <row r="30" spans="1:29" ht="12" customHeight="1" x14ac:dyDescent="0.25">
      <c r="A30" s="165"/>
      <c r="V30" s="171" t="s">
        <v>1308</v>
      </c>
      <c r="AC30" s="171" t="s">
        <v>1311</v>
      </c>
    </row>
    <row r="31" spans="1:29" ht="12" customHeight="1" x14ac:dyDescent="0.25">
      <c r="A31" s="165"/>
      <c r="V31" s="171" t="s">
        <v>1312</v>
      </c>
      <c r="AC31" s="171" t="s">
        <v>1315</v>
      </c>
    </row>
    <row r="32" spans="1:29" ht="12" customHeight="1" x14ac:dyDescent="0.25">
      <c r="A32" s="165"/>
      <c r="V32" s="171" t="s">
        <v>1316</v>
      </c>
      <c r="AC32" s="171" t="s">
        <v>1319</v>
      </c>
    </row>
    <row r="33" spans="1:29" ht="12" customHeight="1" x14ac:dyDescent="0.25">
      <c r="A33" s="165"/>
      <c r="V33" s="171" t="s">
        <v>1320</v>
      </c>
      <c r="AC33" s="171" t="s">
        <v>1323</v>
      </c>
    </row>
    <row r="34" spans="1:29" ht="12" customHeight="1" x14ac:dyDescent="0.25">
      <c r="A34" s="165"/>
      <c r="V34" s="171" t="s">
        <v>1324</v>
      </c>
      <c r="AC34" s="171" t="s">
        <v>1327</v>
      </c>
    </row>
    <row r="35" spans="1:29" ht="12" customHeight="1" x14ac:dyDescent="0.25">
      <c r="A35" s="165"/>
      <c r="V35" s="171" t="s">
        <v>1328</v>
      </c>
      <c r="AC35" s="171" t="s">
        <v>1331</v>
      </c>
    </row>
    <row r="36" spans="1:29" ht="12" customHeight="1" x14ac:dyDescent="0.25">
      <c r="A36" s="165"/>
      <c r="V36" s="171" t="s">
        <v>1332</v>
      </c>
      <c r="AC36" s="171" t="s">
        <v>1410</v>
      </c>
    </row>
    <row r="37" spans="1:29" ht="12" customHeight="1" x14ac:dyDescent="0.25">
      <c r="V37" s="171" t="s">
        <v>1336</v>
      </c>
      <c r="AC37" s="171" t="s">
        <v>1338</v>
      </c>
    </row>
    <row r="38" spans="1:29" ht="12" customHeight="1" x14ac:dyDescent="0.25">
      <c r="V38" s="171" t="s">
        <v>1339</v>
      </c>
    </row>
    <row r="39" spans="1:29" ht="12" customHeight="1" x14ac:dyDescent="0.25">
      <c r="V39" s="171" t="s">
        <v>1341</v>
      </c>
    </row>
    <row r="42" spans="1:29" ht="16.5" customHeight="1" x14ac:dyDescent="0.25">
      <c r="A42" s="166" t="s">
        <v>154</v>
      </c>
    </row>
    <row r="43" spans="1:29" ht="16.5" customHeight="1" x14ac:dyDescent="0.25">
      <c r="A43" s="166"/>
    </row>
    <row r="44" spans="1:29" ht="16.5" customHeight="1" x14ac:dyDescent="0.25">
      <c r="A44" s="166" t="s">
        <v>155</v>
      </c>
    </row>
    <row r="45" spans="1:29" ht="16.5" customHeight="1" x14ac:dyDescent="0.25">
      <c r="A45" s="166" t="s">
        <v>156</v>
      </c>
    </row>
    <row r="46" spans="1:29" ht="16.5" customHeight="1" x14ac:dyDescent="0.25">
      <c r="A46" s="166"/>
    </row>
    <row r="47" spans="1:29" ht="16.5" customHeight="1" x14ac:dyDescent="0.25">
      <c r="A47" s="166" t="s">
        <v>157</v>
      </c>
    </row>
    <row r="48" spans="1:29" ht="16.5" customHeight="1" x14ac:dyDescent="0.25">
      <c r="A48" s="166" t="s">
        <v>156</v>
      </c>
    </row>
  </sheetData>
  <sheetProtection formatCells="0" formatColumns="0" formatRows="0" insertRows="0" insertHyperlinks="0" deleteRows="0" sort="0" autoFilter="0" pivotTables="0"/>
  <dataValidations count="2">
    <dataValidation type="list" allowBlank="1" showInputMessage="1" showErrorMessage="1" sqref="Q11:Q12" xr:uid="{AFC73DBB-9326-4561-AAE5-4152451BFA96}">
      <formula1>VrstaVred</formula1>
    </dataValidation>
    <dataValidation type="list" allowBlank="1" showInputMessage="1" showErrorMessage="1" sqref="R11:R12" xr:uid="{1FF8FD79-D737-48D0-8E3A-301BF7F1A9FD}">
      <formula1>Portfelj</formula1>
    </dataValidation>
  </dataValidations>
  <printOptions horizontalCentered="1"/>
  <pageMargins left="0.19685039370078741" right="0.19685039370078741" top="0.78740157480314965" bottom="0.98425196850393704" header="0.51181102362204722" footer="0.51181102362204722"/>
  <pageSetup paperSize="9" scale="3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1DE3BF81-E4A0-45FB-80C3-45C2E0239F71}">
          <x14:formula1>
            <xm:f>Liste_2025!$AW$2:$AW$23</xm:f>
          </x14:formula1>
          <xm:sqref>AC10</xm:sqref>
        </x14:dataValidation>
        <x14:dataValidation type="list" allowBlank="1" showInputMessage="1" showErrorMessage="1" xr:uid="{5718650A-6998-4497-BA85-2F949984FD85}">
          <x14:formula1>
            <xm:f>Liste_2025!$AR$2:$AR$3</xm:f>
          </x14:formula1>
          <xm:sqref>Z10</xm:sqref>
        </x14:dataValidation>
        <x14:dataValidation type="list" allowBlank="1" showInputMessage="1" showErrorMessage="1" xr:uid="{1973A5F8-3DD6-42B1-85AD-8D52DF25AA29}">
          <x14:formula1>
            <xm:f>Liste_2025!$AT$2:$AT$6</xm:f>
          </x14:formula1>
          <xm:sqref>Y10</xm:sqref>
        </x14:dataValidation>
        <x14:dataValidation type="list" allowBlank="1" showInputMessage="1" showErrorMessage="1" xr:uid="{79069BC1-661F-4B9F-9001-F6C85E77F0B4}">
          <x14:formula1>
            <xm:f>Liste_2025!$AP$2:$AP$3</xm:f>
          </x14:formula1>
          <xm:sqref>X10</xm:sqref>
        </x14:dataValidation>
        <x14:dataValidation type="list" allowBlank="1" showInputMessage="1" showErrorMessage="1" xr:uid="{1E74734A-E800-4DBE-89F9-372C4E6B5544}">
          <x14:formula1>
            <xm:f>Liste_2025!$AN$2:$AN$4</xm:f>
          </x14:formula1>
          <xm:sqref>W10</xm:sqref>
        </x14:dataValidation>
        <x14:dataValidation type="list" allowBlank="1" showInputMessage="1" showErrorMessage="1" xr:uid="{802E745E-CCFF-4090-9FFA-D91C4C7EE9E0}">
          <x14:formula1>
            <xm:f>Liste_2025!$S$2:$S$25</xm:f>
          </x14:formula1>
          <xm:sqref>V10</xm:sqref>
        </x14:dataValidation>
        <x14:dataValidation type="list" allowBlank="1" showInputMessage="1" showErrorMessage="1" xr:uid="{DE9BE073-3187-4390-BCD5-66861E01A688}">
          <x14:formula1>
            <xm:f>Liste_2025!$B$2:$B$10</xm:f>
          </x14:formula1>
          <xm:sqref>R10</xm:sqref>
        </x14:dataValidation>
        <x14:dataValidation type="list" allowBlank="1" showInputMessage="1" showErrorMessage="1" xr:uid="{80E7ED2B-333E-4DCB-9905-5684FB862272}">
          <x14:formula1>
            <xm:f>Liste_2025!$AF$2:$AF$8</xm:f>
          </x14:formula1>
          <xm:sqref>Q10</xm:sqref>
        </x14:dataValidation>
        <x14:dataValidation type="list" allowBlank="1" showInputMessage="1" showErrorMessage="1" xr:uid="{EF061737-A6CC-42F3-BCC4-8DCAECCBCBDA}">
          <x14:formula1>
            <xm:f>Liste_2025!$AC$2:$AC$5</xm:f>
          </x14:formula1>
          <xm:sqref>P10:P12</xm:sqref>
        </x14:dataValidation>
        <x14:dataValidation type="list" allowBlank="1" showInputMessage="1" showErrorMessage="1" xr:uid="{A98F1413-12D9-436C-A4FE-FC47E3066F3D}">
          <x14:formula1>
            <xm:f>Liste_2025!$E$2:$E$9</xm:f>
          </x14:formula1>
          <xm:sqref>A10:A12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4.9989318521683403E-2"/>
    <pageSetUpPr fitToPage="1"/>
  </sheetPr>
  <dimension ref="A1:H58"/>
  <sheetViews>
    <sheetView showGridLines="0" workbookViewId="0"/>
  </sheetViews>
  <sheetFormatPr defaultColWidth="8.85546875" defaultRowHeight="12.75" x14ac:dyDescent="0.25"/>
  <cols>
    <col min="1" max="1" width="9" style="207" customWidth="1"/>
    <col min="2" max="2" width="11.28515625" style="207" customWidth="1"/>
    <col min="3" max="3" width="8.42578125" style="207" customWidth="1"/>
    <col min="4" max="4" width="54.42578125" style="207" customWidth="1"/>
    <col min="5" max="6" width="21.85546875" style="207" customWidth="1"/>
    <col min="7" max="7" width="8.85546875" style="207"/>
    <col min="8" max="8" width="42.42578125" style="207" customWidth="1"/>
    <col min="9" max="16384" width="8.85546875" style="207"/>
  </cols>
  <sheetData>
    <row r="1" spans="1:8" ht="12" customHeight="1" x14ac:dyDescent="0.25">
      <c r="A1" s="1032"/>
      <c r="B1" s="1032"/>
      <c r="C1" s="1032"/>
      <c r="D1" s="1032"/>
      <c r="E1" s="1032"/>
      <c r="F1" s="965" t="s">
        <v>158</v>
      </c>
    </row>
    <row r="2" spans="1:8" ht="12" customHeight="1" x14ac:dyDescent="0.25">
      <c r="A2" s="1032" t="s">
        <v>0</v>
      </c>
      <c r="B2" s="1033"/>
      <c r="C2" s="1034"/>
      <c r="D2" s="1035"/>
      <c r="E2" s="1035"/>
    </row>
    <row r="3" spans="1:8" ht="12" customHeight="1" x14ac:dyDescent="0.25">
      <c r="A3" s="1032" t="s">
        <v>1</v>
      </c>
      <c r="B3" s="1033"/>
      <c r="C3" s="1034"/>
      <c r="D3" s="1035"/>
      <c r="E3" s="1035"/>
    </row>
    <row r="4" spans="1:8" ht="12" customHeight="1" x14ac:dyDescent="0.25">
      <c r="A4" s="1057" t="s">
        <v>159</v>
      </c>
      <c r="B4" s="1058"/>
      <c r="C4" s="1058"/>
      <c r="D4" s="1058"/>
      <c r="E4" s="1032"/>
      <c r="F4" s="1032"/>
    </row>
    <row r="5" spans="1:8" ht="12" customHeight="1" x14ac:dyDescent="0.25">
      <c r="A5" s="1032" t="s">
        <v>2</v>
      </c>
      <c r="B5" s="1032"/>
      <c r="C5" s="1032"/>
      <c r="D5" s="1032"/>
      <c r="E5" s="1032"/>
      <c r="F5" s="1032"/>
    </row>
    <row r="6" spans="1:8" ht="12" customHeight="1" x14ac:dyDescent="0.25">
      <c r="A6" s="117"/>
      <c r="B6" s="117"/>
      <c r="C6" s="117"/>
      <c r="D6" s="117"/>
      <c r="E6" s="117"/>
      <c r="F6" s="827" t="s">
        <v>3</v>
      </c>
    </row>
    <row r="7" spans="1:8" ht="43.9" customHeight="1" x14ac:dyDescent="0.25">
      <c r="A7" s="255" t="s">
        <v>4</v>
      </c>
      <c r="B7" s="255" t="s">
        <v>5</v>
      </c>
      <c r="C7" s="255" t="s">
        <v>6</v>
      </c>
      <c r="D7" s="255" t="s">
        <v>7</v>
      </c>
      <c r="E7" s="1" t="s">
        <v>388</v>
      </c>
      <c r="F7" s="2" t="s">
        <v>160</v>
      </c>
      <c r="H7" s="256"/>
    </row>
    <row r="8" spans="1:8" x14ac:dyDescent="0.25">
      <c r="A8" s="1059" t="s">
        <v>8</v>
      </c>
      <c r="B8" s="1060"/>
      <c r="C8" s="1060"/>
      <c r="D8" s="1060"/>
      <c r="E8" s="1060"/>
      <c r="F8" s="1061"/>
    </row>
    <row r="9" spans="1:8" ht="14.45" customHeight="1" x14ac:dyDescent="0.25">
      <c r="A9" s="67" t="s">
        <v>9</v>
      </c>
      <c r="B9" s="237"/>
      <c r="C9" s="236" t="s">
        <v>10</v>
      </c>
      <c r="D9" s="238" t="s">
        <v>11</v>
      </c>
      <c r="E9" s="146"/>
      <c r="F9" s="93"/>
    </row>
    <row r="10" spans="1:8" ht="14.45" customHeight="1" x14ac:dyDescent="0.25">
      <c r="A10" s="67" t="s">
        <v>12</v>
      </c>
      <c r="B10" s="237"/>
      <c r="C10" s="236" t="s">
        <v>15</v>
      </c>
      <c r="D10" s="238" t="s">
        <v>16</v>
      </c>
      <c r="E10" s="146"/>
      <c r="F10" s="93"/>
    </row>
    <row r="11" spans="1:8" ht="14.45" customHeight="1" x14ac:dyDescent="0.25">
      <c r="A11" s="67" t="s">
        <v>13</v>
      </c>
      <c r="B11" s="37" t="s">
        <v>161</v>
      </c>
      <c r="C11" s="67" t="s">
        <v>21</v>
      </c>
      <c r="D11" s="66" t="s">
        <v>22</v>
      </c>
      <c r="E11" s="146">
        <f>+E12+E13+E14</f>
        <v>0</v>
      </c>
      <c r="F11" s="146">
        <f>+F12+F13+F14</f>
        <v>0</v>
      </c>
    </row>
    <row r="12" spans="1:8" ht="27.6" customHeight="1" x14ac:dyDescent="0.25">
      <c r="A12" s="67" t="s">
        <v>14</v>
      </c>
      <c r="B12" s="37"/>
      <c r="C12" s="67" t="s">
        <v>24</v>
      </c>
      <c r="D12" s="66" t="s">
        <v>25</v>
      </c>
      <c r="E12" s="146"/>
      <c r="F12" s="93"/>
    </row>
    <row r="13" spans="1:8" ht="14.45" customHeight="1" x14ac:dyDescent="0.25">
      <c r="A13" s="67" t="s">
        <v>17</v>
      </c>
      <c r="B13" s="37"/>
      <c r="C13" s="67" t="s">
        <v>27</v>
      </c>
      <c r="D13" s="66" t="s">
        <v>28</v>
      </c>
      <c r="E13" s="146"/>
      <c r="F13" s="93"/>
    </row>
    <row r="14" spans="1:8" ht="14.45" customHeight="1" x14ac:dyDescent="0.25">
      <c r="A14" s="67" t="s">
        <v>18</v>
      </c>
      <c r="B14" s="37" t="s">
        <v>162</v>
      </c>
      <c r="C14" s="67" t="s">
        <v>36</v>
      </c>
      <c r="D14" s="66" t="s">
        <v>37</v>
      </c>
      <c r="E14" s="146">
        <f>+E15+E16+E17</f>
        <v>0</v>
      </c>
      <c r="F14" s="146">
        <f>+F15+F16+F17</f>
        <v>0</v>
      </c>
    </row>
    <row r="15" spans="1:8" ht="14.45" customHeight="1" x14ac:dyDescent="0.25">
      <c r="A15" s="240" t="s">
        <v>19</v>
      </c>
      <c r="B15" s="37"/>
      <c r="C15" s="240" t="s">
        <v>30</v>
      </c>
      <c r="D15" s="241" t="s">
        <v>39</v>
      </c>
      <c r="E15" s="242"/>
      <c r="F15" s="93"/>
    </row>
    <row r="16" spans="1:8" ht="14.45" customHeight="1" x14ac:dyDescent="0.25">
      <c r="A16" s="240" t="s">
        <v>20</v>
      </c>
      <c r="B16" s="37"/>
      <c r="C16" s="240" t="s">
        <v>32</v>
      </c>
      <c r="D16" s="241" t="s">
        <v>50</v>
      </c>
      <c r="E16" s="242"/>
      <c r="F16" s="93"/>
    </row>
    <row r="17" spans="1:6" ht="14.45" customHeight="1" x14ac:dyDescent="0.25">
      <c r="A17" s="240" t="s">
        <v>23</v>
      </c>
      <c r="B17" s="37"/>
      <c r="C17" s="240" t="s">
        <v>34</v>
      </c>
      <c r="D17" s="241" t="s">
        <v>60</v>
      </c>
      <c r="E17" s="242"/>
      <c r="F17" s="93"/>
    </row>
    <row r="18" spans="1:6" ht="14.45" customHeight="1" x14ac:dyDescent="0.25">
      <c r="A18" s="67" t="s">
        <v>26</v>
      </c>
      <c r="B18" s="37"/>
      <c r="C18" s="67" t="s">
        <v>67</v>
      </c>
      <c r="D18" s="66" t="s">
        <v>68</v>
      </c>
      <c r="E18" s="146"/>
      <c r="F18" s="93"/>
    </row>
    <row r="19" spans="1:6" ht="14.45" customHeight="1" x14ac:dyDescent="0.25">
      <c r="A19" s="67" t="s">
        <v>29</v>
      </c>
      <c r="B19" s="237"/>
      <c r="C19" s="236" t="s">
        <v>70</v>
      </c>
      <c r="D19" s="66" t="s">
        <v>71</v>
      </c>
      <c r="E19" s="146"/>
      <c r="F19" s="93"/>
    </row>
    <row r="20" spans="1:6" ht="14.45" customHeight="1" x14ac:dyDescent="0.25">
      <c r="A20" s="67" t="s">
        <v>31</v>
      </c>
      <c r="B20" s="237"/>
      <c r="C20" s="236" t="s">
        <v>75</v>
      </c>
      <c r="D20" s="238" t="s">
        <v>76</v>
      </c>
      <c r="E20" s="146"/>
      <c r="F20" s="93"/>
    </row>
    <row r="21" spans="1:6" ht="14.45" customHeight="1" x14ac:dyDescent="0.25">
      <c r="A21" s="67" t="s">
        <v>33</v>
      </c>
      <c r="B21" s="237" t="s">
        <v>163</v>
      </c>
      <c r="C21" s="67" t="s">
        <v>81</v>
      </c>
      <c r="D21" s="66" t="s">
        <v>82</v>
      </c>
      <c r="E21" s="146">
        <f>+E22+E23+E24</f>
        <v>0</v>
      </c>
      <c r="F21" s="146">
        <f>+F22+F23+F24</f>
        <v>0</v>
      </c>
    </row>
    <row r="22" spans="1:6" ht="14.45" customHeight="1" x14ac:dyDescent="0.25">
      <c r="A22" s="240" t="s">
        <v>35</v>
      </c>
      <c r="B22" s="143"/>
      <c r="C22" s="240" t="s">
        <v>30</v>
      </c>
      <c r="D22" s="241" t="s">
        <v>84</v>
      </c>
      <c r="E22" s="242"/>
      <c r="F22" s="93"/>
    </row>
    <row r="23" spans="1:6" ht="14.45" customHeight="1" x14ac:dyDescent="0.25">
      <c r="A23" s="240" t="s">
        <v>38</v>
      </c>
      <c r="B23" s="143"/>
      <c r="C23" s="240" t="s">
        <v>32</v>
      </c>
      <c r="D23" s="241" t="s">
        <v>90</v>
      </c>
      <c r="E23" s="242"/>
      <c r="F23" s="93"/>
    </row>
    <row r="24" spans="1:6" ht="14.45" customHeight="1" x14ac:dyDescent="0.25">
      <c r="A24" s="240" t="s">
        <v>40</v>
      </c>
      <c r="B24" s="143"/>
      <c r="C24" s="240" t="s">
        <v>34</v>
      </c>
      <c r="D24" s="241" t="s">
        <v>48</v>
      </c>
      <c r="E24" s="242"/>
      <c r="F24" s="93"/>
    </row>
    <row r="25" spans="1:6" s="1036" customFormat="1" ht="35.450000000000003" customHeight="1" x14ac:dyDescent="0.25">
      <c r="A25" s="67" t="s">
        <v>42</v>
      </c>
      <c r="B25" s="257"/>
      <c r="C25" s="67" t="s">
        <v>93</v>
      </c>
      <c r="D25" s="66" t="s">
        <v>94</v>
      </c>
      <c r="E25" s="146"/>
      <c r="F25" s="92"/>
    </row>
    <row r="26" spans="1:6" ht="38.25" x14ac:dyDescent="0.25">
      <c r="A26" s="67" t="s">
        <v>44</v>
      </c>
      <c r="B26" s="37" t="s">
        <v>164</v>
      </c>
      <c r="C26" s="67" t="s">
        <v>96</v>
      </c>
      <c r="D26" s="66" t="s">
        <v>97</v>
      </c>
      <c r="E26" s="146">
        <f>+E9+E10+E11+E18+E19+E20+E21+E25</f>
        <v>0</v>
      </c>
      <c r="F26" s="146">
        <f>+F9+F10+F11+F18+F19+F20+F21+F25</f>
        <v>0</v>
      </c>
    </row>
    <row r="27" spans="1:6" ht="14.45" customHeight="1" x14ac:dyDescent="0.25">
      <c r="A27" s="67" t="s">
        <v>46</v>
      </c>
      <c r="B27" s="143"/>
      <c r="C27" s="67" t="s">
        <v>99</v>
      </c>
      <c r="D27" s="66" t="s">
        <v>100</v>
      </c>
      <c r="E27" s="146"/>
      <c r="F27" s="93"/>
    </row>
    <row r="28" spans="1:6" ht="14.45" customHeight="1" x14ac:dyDescent="0.25">
      <c r="A28" s="1062" t="s">
        <v>101</v>
      </c>
      <c r="B28" s="1063"/>
      <c r="C28" s="1063"/>
      <c r="D28" s="1063"/>
      <c r="E28" s="1063"/>
      <c r="F28" s="1064"/>
    </row>
    <row r="29" spans="1:6" ht="25.5" x14ac:dyDescent="0.25">
      <c r="A29" s="67" t="s">
        <v>49</v>
      </c>
      <c r="B29" s="237" t="s">
        <v>165</v>
      </c>
      <c r="C29" s="236" t="s">
        <v>103</v>
      </c>
      <c r="D29" s="238" t="s">
        <v>104</v>
      </c>
      <c r="E29" s="146">
        <f>+E30+E31+E32+E33+E34+E35+E36</f>
        <v>0</v>
      </c>
      <c r="F29" s="146">
        <f>+F30+F31+F32+F33+F34+F35+F36</f>
        <v>0</v>
      </c>
    </row>
    <row r="30" spans="1:6" ht="14.45" customHeight="1" x14ac:dyDescent="0.25">
      <c r="A30" s="240" t="s">
        <v>51</v>
      </c>
      <c r="B30" s="237"/>
      <c r="C30" s="36">
        <v>1</v>
      </c>
      <c r="D30" s="39" t="s">
        <v>106</v>
      </c>
      <c r="E30" s="242"/>
      <c r="F30" s="93"/>
    </row>
    <row r="31" spans="1:6" ht="14.45" customHeight="1" x14ac:dyDescent="0.25">
      <c r="A31" s="240" t="s">
        <v>53</v>
      </c>
      <c r="B31" s="237"/>
      <c r="C31" s="36">
        <v>2</v>
      </c>
      <c r="D31" s="258" t="s">
        <v>108</v>
      </c>
      <c r="E31" s="93"/>
      <c r="F31" s="93"/>
    </row>
    <row r="32" spans="1:6" ht="14.45" customHeight="1" x14ac:dyDescent="0.25">
      <c r="A32" s="240" t="s">
        <v>55</v>
      </c>
      <c r="B32" s="237"/>
      <c r="C32" s="36">
        <v>3</v>
      </c>
      <c r="D32" s="39" t="s">
        <v>110</v>
      </c>
      <c r="E32" s="242"/>
      <c r="F32" s="93"/>
    </row>
    <row r="33" spans="1:6" ht="14.45" customHeight="1" x14ac:dyDescent="0.25">
      <c r="A33" s="240" t="s">
        <v>57</v>
      </c>
      <c r="B33" s="237"/>
      <c r="C33" s="36">
        <v>4</v>
      </c>
      <c r="D33" s="39" t="s">
        <v>115</v>
      </c>
      <c r="E33" s="242"/>
      <c r="F33" s="93"/>
    </row>
    <row r="34" spans="1:6" ht="14.45" customHeight="1" x14ac:dyDescent="0.25">
      <c r="A34" s="240" t="s">
        <v>59</v>
      </c>
      <c r="B34" s="237"/>
      <c r="C34" s="36">
        <v>5</v>
      </c>
      <c r="D34" s="39" t="s">
        <v>117</v>
      </c>
      <c r="E34" s="242"/>
      <c r="F34" s="93"/>
    </row>
    <row r="35" spans="1:6" ht="14.45" customHeight="1" x14ac:dyDescent="0.25">
      <c r="A35" s="240" t="s">
        <v>61</v>
      </c>
      <c r="B35" s="237"/>
      <c r="C35" s="36">
        <v>6</v>
      </c>
      <c r="D35" s="39" t="s">
        <v>123</v>
      </c>
      <c r="E35" s="242"/>
      <c r="F35" s="93"/>
    </row>
    <row r="36" spans="1:6" ht="14.45" customHeight="1" x14ac:dyDescent="0.25">
      <c r="A36" s="240" t="s">
        <v>62</v>
      </c>
      <c r="B36" s="237"/>
      <c r="C36" s="36">
        <v>7</v>
      </c>
      <c r="D36" s="39" t="s">
        <v>128</v>
      </c>
      <c r="E36" s="242"/>
      <c r="F36" s="93"/>
    </row>
    <row r="37" spans="1:6" ht="14.45" customHeight="1" x14ac:dyDescent="0.25">
      <c r="A37" s="67" t="s">
        <v>63</v>
      </c>
      <c r="B37" s="237"/>
      <c r="C37" s="259" t="s">
        <v>132</v>
      </c>
      <c r="D37" s="238" t="s">
        <v>133</v>
      </c>
      <c r="E37" s="146"/>
      <c r="F37" s="93"/>
    </row>
    <row r="38" spans="1:6" ht="14.45" customHeight="1" x14ac:dyDescent="0.25">
      <c r="A38" s="67" t="s">
        <v>64</v>
      </c>
      <c r="B38" s="260"/>
      <c r="C38" s="236" t="s">
        <v>134</v>
      </c>
      <c r="D38" s="261" t="s">
        <v>135</v>
      </c>
      <c r="E38" s="92"/>
      <c r="F38" s="93"/>
    </row>
    <row r="39" spans="1:6" ht="14.45" customHeight="1" x14ac:dyDescent="0.25">
      <c r="A39" s="67" t="s">
        <v>65</v>
      </c>
      <c r="B39" s="237"/>
      <c r="C39" s="262" t="s">
        <v>136</v>
      </c>
      <c r="D39" s="253" t="s">
        <v>137</v>
      </c>
      <c r="E39" s="146"/>
      <c r="F39" s="93"/>
    </row>
    <row r="40" spans="1:6" ht="14.45" customHeight="1" x14ac:dyDescent="0.25">
      <c r="A40" s="67" t="s">
        <v>66</v>
      </c>
      <c r="B40" s="37"/>
      <c r="C40" s="262" t="s">
        <v>138</v>
      </c>
      <c r="D40" s="253" t="s">
        <v>139</v>
      </c>
      <c r="E40" s="146"/>
      <c r="F40" s="93"/>
    </row>
    <row r="41" spans="1:6" ht="14.45" customHeight="1" x14ac:dyDescent="0.25">
      <c r="A41" s="67" t="s">
        <v>69</v>
      </c>
      <c r="B41" s="37"/>
      <c r="C41" s="262" t="s">
        <v>140</v>
      </c>
      <c r="D41" s="253" t="s">
        <v>166</v>
      </c>
      <c r="E41" s="146"/>
      <c r="F41" s="93"/>
    </row>
    <row r="42" spans="1:6" ht="14.45" customHeight="1" x14ac:dyDescent="0.25">
      <c r="A42" s="67" t="s">
        <v>72</v>
      </c>
      <c r="B42" s="37"/>
      <c r="C42" s="262" t="s">
        <v>141</v>
      </c>
      <c r="D42" s="253" t="s">
        <v>142</v>
      </c>
      <c r="E42" s="146"/>
      <c r="F42" s="93"/>
    </row>
    <row r="43" spans="1:6" ht="14.45" customHeight="1" x14ac:dyDescent="0.25">
      <c r="A43" s="67" t="s">
        <v>73</v>
      </c>
      <c r="B43" s="37"/>
      <c r="C43" s="262" t="s">
        <v>143</v>
      </c>
      <c r="D43" s="263" t="s">
        <v>144</v>
      </c>
      <c r="E43" s="264"/>
      <c r="F43" s="93"/>
    </row>
    <row r="44" spans="1:6" ht="14.45" customHeight="1" x14ac:dyDescent="0.25">
      <c r="A44" s="67" t="s">
        <v>74</v>
      </c>
      <c r="B44" s="37"/>
      <c r="C44" s="262" t="s">
        <v>145</v>
      </c>
      <c r="D44" s="253" t="s">
        <v>146</v>
      </c>
      <c r="E44" s="146"/>
      <c r="F44" s="93"/>
    </row>
    <row r="45" spans="1:6" ht="13.5" x14ac:dyDescent="0.25">
      <c r="A45" s="67" t="s">
        <v>77</v>
      </c>
      <c r="B45" s="37"/>
      <c r="C45" s="262" t="s">
        <v>148</v>
      </c>
      <c r="D45" s="253" t="s">
        <v>149</v>
      </c>
      <c r="E45" s="146"/>
      <c r="F45" s="93"/>
    </row>
    <row r="46" spans="1:6" ht="25.5" x14ac:dyDescent="0.25">
      <c r="A46" s="67" t="s">
        <v>78</v>
      </c>
      <c r="B46" s="37"/>
      <c r="C46" s="262" t="s">
        <v>150</v>
      </c>
      <c r="D46" s="265" t="s">
        <v>167</v>
      </c>
      <c r="E46" s="146"/>
      <c r="F46" s="93"/>
    </row>
    <row r="47" spans="1:6" ht="51" x14ac:dyDescent="0.25">
      <c r="A47" s="67" t="s">
        <v>79</v>
      </c>
      <c r="B47" s="37" t="s">
        <v>1034</v>
      </c>
      <c r="C47" s="262" t="s">
        <v>151</v>
      </c>
      <c r="D47" s="253" t="s">
        <v>152</v>
      </c>
      <c r="E47" s="146">
        <f>+E29+E37+E38+E39++E40+E41+E42+E43+E44+E45+E46</f>
        <v>0</v>
      </c>
      <c r="F47" s="146">
        <f>+F29+F37+F38+F39++F40+F41+F42+F43+F44+F45+F46</f>
        <v>0</v>
      </c>
    </row>
    <row r="48" spans="1:6" ht="14.45" customHeight="1" x14ac:dyDescent="0.25">
      <c r="A48" s="67" t="s">
        <v>80</v>
      </c>
      <c r="B48" s="37"/>
      <c r="C48" s="262" t="s">
        <v>153</v>
      </c>
      <c r="D48" s="253" t="s">
        <v>100</v>
      </c>
      <c r="E48" s="146"/>
      <c r="F48" s="93"/>
    </row>
    <row r="49" spans="1:6" ht="13.5" x14ac:dyDescent="0.25">
      <c r="A49" s="254" t="s">
        <v>168</v>
      </c>
      <c r="B49" s="1037"/>
      <c r="C49" s="1038"/>
      <c r="D49" s="1039"/>
      <c r="E49" s="1039"/>
      <c r="F49" s="117"/>
    </row>
    <row r="50" spans="1:6" ht="12" customHeight="1" x14ac:dyDescent="0.2">
      <c r="A50" s="962"/>
      <c r="B50" s="117"/>
      <c r="C50" s="117"/>
      <c r="D50" s="117"/>
      <c r="E50" s="117"/>
      <c r="F50" s="117"/>
    </row>
    <row r="51" spans="1:6" ht="12" customHeight="1" x14ac:dyDescent="0.25">
      <c r="A51" s="196" t="s">
        <v>154</v>
      </c>
      <c r="B51" s="117"/>
      <c r="C51" s="117"/>
      <c r="D51" s="117"/>
      <c r="E51" s="117"/>
      <c r="F51" s="117"/>
    </row>
    <row r="52" spans="1:6" ht="12" customHeight="1" x14ac:dyDescent="0.25">
      <c r="A52" s="196"/>
      <c r="B52" s="117"/>
      <c r="C52" s="117"/>
      <c r="D52" s="117"/>
      <c r="E52" s="117"/>
      <c r="F52" s="117"/>
    </row>
    <row r="53" spans="1:6" ht="12" customHeight="1" x14ac:dyDescent="0.25">
      <c r="A53" s="196" t="s">
        <v>155</v>
      </c>
      <c r="B53" s="117"/>
      <c r="C53" s="117"/>
      <c r="D53" s="117"/>
      <c r="E53" s="117"/>
      <c r="F53" s="117"/>
    </row>
    <row r="54" spans="1:6" ht="12" customHeight="1" x14ac:dyDescent="0.25">
      <c r="A54" s="196" t="s">
        <v>156</v>
      </c>
      <c r="B54" s="117"/>
      <c r="C54" s="117"/>
      <c r="D54" s="117"/>
      <c r="E54" s="117"/>
      <c r="F54" s="117"/>
    </row>
    <row r="55" spans="1:6" ht="12" customHeight="1" x14ac:dyDescent="0.25">
      <c r="A55" s="196"/>
      <c r="B55" s="117"/>
      <c r="C55" s="117"/>
      <c r="D55" s="117"/>
      <c r="E55" s="117"/>
      <c r="F55" s="117"/>
    </row>
    <row r="56" spans="1:6" ht="12" customHeight="1" x14ac:dyDescent="0.25">
      <c r="A56" s="196" t="s">
        <v>157</v>
      </c>
      <c r="B56" s="117"/>
      <c r="C56" s="117"/>
      <c r="D56" s="117"/>
      <c r="E56" s="117"/>
      <c r="F56" s="117"/>
    </row>
    <row r="57" spans="1:6" ht="12" customHeight="1" x14ac:dyDescent="0.25">
      <c r="A57" s="196" t="s">
        <v>156</v>
      </c>
      <c r="B57" s="117"/>
      <c r="C57" s="117"/>
      <c r="D57" s="117"/>
      <c r="E57" s="117"/>
      <c r="F57" s="117"/>
    </row>
    <row r="58" spans="1:6" ht="14.45" customHeight="1" x14ac:dyDescent="0.25"/>
  </sheetData>
  <mergeCells count="3">
    <mergeCell ref="A4:D4"/>
    <mergeCell ref="A8:F8"/>
    <mergeCell ref="A28:F28"/>
  </mergeCells>
  <pageMargins left="0" right="0" top="0" bottom="0" header="0.31496062992125984" footer="0.31496062992125984"/>
  <pageSetup paperSize="9" scale="78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82A96-56A5-4A63-9530-BBCB6309BBF1}">
  <sheetPr>
    <tabColor theme="8"/>
    <pageSetUpPr fitToPage="1"/>
  </sheetPr>
  <dimension ref="A1:AJ49"/>
  <sheetViews>
    <sheetView showGridLines="0" zoomScaleNormal="100" workbookViewId="0"/>
  </sheetViews>
  <sheetFormatPr defaultColWidth="9.140625" defaultRowHeight="16.5" customHeight="1" x14ac:dyDescent="0.25"/>
  <cols>
    <col min="1" max="1" width="22.140625" style="500" customWidth="1"/>
    <col min="2" max="2" width="14.42578125" style="500" customWidth="1"/>
    <col min="3" max="3" width="20" style="500" customWidth="1"/>
    <col min="4" max="4" width="17.42578125" style="500" customWidth="1"/>
    <col min="5" max="17" width="17.42578125" style="164" customWidth="1"/>
    <col min="18" max="22" width="19" style="164" customWidth="1"/>
    <col min="23" max="23" width="24.42578125" style="164" customWidth="1"/>
    <col min="24" max="30" width="19" style="164" customWidth="1"/>
    <col min="31" max="16384" width="9.140625" style="164"/>
  </cols>
  <sheetData>
    <row r="1" spans="1:36" ht="12" customHeight="1" x14ac:dyDescent="0.25">
      <c r="W1" s="375"/>
      <c r="X1" s="375"/>
      <c r="Y1" s="375"/>
      <c r="Z1" s="375"/>
      <c r="AA1" s="375"/>
      <c r="AB1" s="375"/>
      <c r="AC1" s="375"/>
      <c r="AD1" s="375" t="s">
        <v>881</v>
      </c>
    </row>
    <row r="2" spans="1:36" s="377" customFormat="1" ht="12" customHeight="1" x14ac:dyDescent="0.25">
      <c r="A2" s="266" t="s">
        <v>169</v>
      </c>
      <c r="G2" s="376"/>
      <c r="H2" s="376"/>
      <c r="I2" s="376"/>
      <c r="J2" s="376"/>
      <c r="K2" s="376"/>
      <c r="L2" s="376"/>
      <c r="M2" s="376"/>
      <c r="U2" s="435"/>
      <c r="X2" s="435"/>
      <c r="Y2" s="435"/>
      <c r="Z2" s="435"/>
      <c r="AA2" s="435"/>
      <c r="AB2" s="435"/>
      <c r="AC2" s="435"/>
    </row>
    <row r="3" spans="1:36" s="377" customFormat="1" ht="12" customHeight="1" x14ac:dyDescent="0.25">
      <c r="A3" s="266" t="s">
        <v>170</v>
      </c>
    </row>
    <row r="4" spans="1:36" s="377" customFormat="1" ht="12" customHeight="1" x14ac:dyDescent="0.25">
      <c r="A4" s="436" t="s">
        <v>882</v>
      </c>
      <c r="B4" s="376"/>
      <c r="C4" s="376"/>
      <c r="D4" s="376"/>
      <c r="E4" s="376"/>
      <c r="G4" s="376"/>
    </row>
    <row r="5" spans="1:36" s="377" customFormat="1" ht="12" customHeight="1" x14ac:dyDescent="0.2">
      <c r="A5" s="378" t="s">
        <v>2</v>
      </c>
      <c r="B5" s="501"/>
      <c r="C5" s="501"/>
      <c r="D5" s="501"/>
    </row>
    <row r="6" spans="1:36" s="377" customFormat="1" ht="12" customHeight="1" x14ac:dyDescent="0.2">
      <c r="A6" s="501"/>
      <c r="B6" s="501"/>
      <c r="C6" s="501"/>
      <c r="D6" s="501"/>
      <c r="I6" s="437"/>
      <c r="J6" s="437"/>
      <c r="U6" s="297"/>
      <c r="W6" s="297"/>
      <c r="X6" s="297"/>
      <c r="Y6" s="297"/>
      <c r="Z6" s="297"/>
      <c r="AA6" s="297"/>
      <c r="AB6" s="297"/>
      <c r="AC6" s="297"/>
      <c r="AD6" s="297" t="s">
        <v>3</v>
      </c>
    </row>
    <row r="7" spans="1:36" s="470" customFormat="1" ht="60" customHeight="1" x14ac:dyDescent="0.25">
      <c r="A7" s="379" t="s">
        <v>883</v>
      </c>
      <c r="B7" s="380" t="s">
        <v>558</v>
      </c>
      <c r="C7" s="380" t="s">
        <v>559</v>
      </c>
      <c r="D7" s="380" t="s">
        <v>863</v>
      </c>
      <c r="E7" s="380" t="s">
        <v>864</v>
      </c>
      <c r="F7" s="380" t="s">
        <v>865</v>
      </c>
      <c r="G7" s="380" t="s">
        <v>866</v>
      </c>
      <c r="H7" s="380" t="s">
        <v>884</v>
      </c>
      <c r="I7" s="380" t="s">
        <v>874</v>
      </c>
      <c r="J7" s="380" t="s">
        <v>885</v>
      </c>
      <c r="K7" s="380" t="s">
        <v>886</v>
      </c>
      <c r="L7" s="380" t="s">
        <v>867</v>
      </c>
      <c r="M7" s="380" t="s">
        <v>887</v>
      </c>
      <c r="N7" s="380" t="s">
        <v>871</v>
      </c>
      <c r="O7" s="380" t="s">
        <v>872</v>
      </c>
      <c r="P7" s="380" t="s">
        <v>888</v>
      </c>
      <c r="Q7" s="380" t="s">
        <v>875</v>
      </c>
      <c r="R7" s="380" t="s">
        <v>876</v>
      </c>
      <c r="S7" s="380" t="s">
        <v>877</v>
      </c>
      <c r="T7" s="380" t="s">
        <v>878</v>
      </c>
      <c r="U7" s="380" t="s">
        <v>889</v>
      </c>
      <c r="V7" s="380" t="s">
        <v>1147</v>
      </c>
      <c r="W7" s="380" t="s">
        <v>1411</v>
      </c>
      <c r="X7" s="380" t="s">
        <v>1187</v>
      </c>
      <c r="Y7" s="380" t="s">
        <v>1404</v>
      </c>
      <c r="Z7" s="380" t="s">
        <v>1190</v>
      </c>
      <c r="AA7" s="380" t="s">
        <v>1405</v>
      </c>
      <c r="AB7" s="380" t="s">
        <v>1406</v>
      </c>
      <c r="AC7" s="380" t="s">
        <v>1407</v>
      </c>
      <c r="AD7" s="440" t="s">
        <v>1191</v>
      </c>
    </row>
    <row r="8" spans="1:36" s="468" customFormat="1" ht="12" customHeight="1" x14ac:dyDescent="0.25">
      <c r="A8" s="384">
        <v>1</v>
      </c>
      <c r="B8" s="385">
        <v>2</v>
      </c>
      <c r="C8" s="385">
        <v>3</v>
      </c>
      <c r="D8" s="385">
        <v>4</v>
      </c>
      <c r="E8" s="385">
        <v>5</v>
      </c>
      <c r="F8" s="385">
        <v>6</v>
      </c>
      <c r="G8" s="385">
        <v>7</v>
      </c>
      <c r="H8" s="385">
        <v>8</v>
      </c>
      <c r="I8" s="385">
        <v>9</v>
      </c>
      <c r="J8" s="385">
        <v>10</v>
      </c>
      <c r="K8" s="385">
        <v>11</v>
      </c>
      <c r="L8" s="385">
        <v>12</v>
      </c>
      <c r="M8" s="385">
        <v>13</v>
      </c>
      <c r="N8" s="385">
        <v>14</v>
      </c>
      <c r="O8" s="385">
        <v>15</v>
      </c>
      <c r="P8" s="385">
        <v>16</v>
      </c>
      <c r="Q8" s="385">
        <v>17</v>
      </c>
      <c r="R8" s="385">
        <v>18</v>
      </c>
      <c r="S8" s="385">
        <v>19</v>
      </c>
      <c r="T8" s="385">
        <v>20</v>
      </c>
      <c r="U8" s="385">
        <v>21</v>
      </c>
      <c r="V8" s="385">
        <v>22</v>
      </c>
      <c r="W8" s="385">
        <v>23</v>
      </c>
      <c r="X8" s="385">
        <v>24</v>
      </c>
      <c r="Y8" s="385">
        <v>25</v>
      </c>
      <c r="Z8" s="385">
        <v>26</v>
      </c>
      <c r="AA8" s="385">
        <v>27</v>
      </c>
      <c r="AB8" s="385">
        <v>28</v>
      </c>
      <c r="AC8" s="385">
        <v>29</v>
      </c>
      <c r="AD8" s="386">
        <v>30</v>
      </c>
    </row>
    <row r="9" spans="1:36" ht="12" x14ac:dyDescent="0.25">
      <c r="A9" s="387" t="s">
        <v>523</v>
      </c>
      <c r="B9" s="441"/>
      <c r="C9" s="441"/>
      <c r="D9" s="441"/>
      <c r="E9" s="441"/>
      <c r="F9" s="441"/>
      <c r="G9" s="441"/>
      <c r="H9" s="441"/>
      <c r="I9" s="441"/>
      <c r="J9" s="441"/>
      <c r="K9" s="441"/>
      <c r="L9" s="441"/>
      <c r="M9" s="441"/>
      <c r="N9" s="441"/>
      <c r="O9" s="441"/>
      <c r="P9" s="441"/>
      <c r="Q9" s="441"/>
      <c r="R9" s="441"/>
      <c r="S9" s="441"/>
      <c r="T9" s="441"/>
      <c r="U9" s="441"/>
      <c r="V9" s="441"/>
      <c r="W9" s="441"/>
      <c r="X9" s="441"/>
      <c r="Y9" s="441"/>
      <c r="Z9" s="441"/>
      <c r="AA9" s="441"/>
      <c r="AB9" s="441"/>
      <c r="AC9" s="441"/>
      <c r="AD9" s="442"/>
      <c r="AE9" s="390"/>
      <c r="AF9" s="390"/>
      <c r="AG9" s="390"/>
      <c r="AH9" s="390"/>
      <c r="AI9" s="390"/>
      <c r="AJ9" s="390"/>
    </row>
    <row r="10" spans="1:36" s="477" customFormat="1" ht="16.5" customHeight="1" x14ac:dyDescent="0.25">
      <c r="A10" s="502"/>
      <c r="B10" s="503"/>
      <c r="C10" s="503"/>
      <c r="D10" s="503"/>
      <c r="E10" s="503"/>
      <c r="F10" s="503"/>
      <c r="G10" s="503"/>
      <c r="H10" s="503"/>
      <c r="I10" s="503"/>
      <c r="J10" s="504"/>
      <c r="K10" s="503"/>
      <c r="L10" s="504"/>
      <c r="M10" s="504"/>
      <c r="N10" s="504"/>
      <c r="O10" s="504"/>
      <c r="P10" s="504"/>
      <c r="Q10" s="504"/>
      <c r="R10" s="504"/>
      <c r="S10" s="504"/>
      <c r="T10" s="505"/>
      <c r="U10" s="505"/>
      <c r="V10" s="504"/>
      <c r="W10" s="504"/>
      <c r="X10" s="504"/>
      <c r="Y10" s="504"/>
      <c r="Z10" s="504"/>
      <c r="AA10" s="504"/>
      <c r="AB10" s="504"/>
      <c r="AC10" s="504"/>
      <c r="AD10" s="482"/>
      <c r="AE10" s="475"/>
      <c r="AF10" s="475"/>
      <c r="AG10" s="475"/>
      <c r="AH10" s="475"/>
      <c r="AI10" s="475"/>
      <c r="AJ10" s="475"/>
    </row>
    <row r="11" spans="1:36" s="477" customFormat="1" ht="16.5" customHeight="1" x14ac:dyDescent="0.25">
      <c r="A11" s="449"/>
      <c r="B11" s="449"/>
      <c r="C11" s="449"/>
      <c r="D11" s="449"/>
      <c r="E11" s="449"/>
      <c r="F11" s="449"/>
      <c r="G11" s="449"/>
      <c r="H11" s="449"/>
      <c r="I11" s="449"/>
      <c r="J11" s="506"/>
      <c r="K11" s="449"/>
      <c r="L11" s="506"/>
      <c r="M11" s="506"/>
      <c r="N11" s="506"/>
      <c r="O11" s="506"/>
      <c r="P11" s="506"/>
      <c r="Q11" s="506"/>
      <c r="R11" s="506"/>
      <c r="S11" s="506"/>
      <c r="T11" s="450"/>
      <c r="U11" s="450"/>
      <c r="V11" s="506"/>
      <c r="W11" s="506"/>
      <c r="X11" s="506"/>
      <c r="Y11" s="506"/>
      <c r="Z11" s="506"/>
      <c r="AA11" s="506"/>
      <c r="AB11" s="506"/>
      <c r="AC11" s="506"/>
      <c r="AD11" s="482"/>
      <c r="AE11" s="475"/>
      <c r="AF11" s="475"/>
      <c r="AG11" s="475"/>
      <c r="AH11" s="475"/>
      <c r="AI11" s="475"/>
      <c r="AJ11" s="475"/>
    </row>
    <row r="12" spans="1:36" s="477" customFormat="1" ht="16.5" customHeight="1" x14ac:dyDescent="0.25">
      <c r="A12" s="449"/>
      <c r="B12" s="449"/>
      <c r="C12" s="449"/>
      <c r="D12" s="449"/>
      <c r="E12" s="449"/>
      <c r="F12" s="449"/>
      <c r="G12" s="449"/>
      <c r="H12" s="449"/>
      <c r="I12" s="449"/>
      <c r="J12" s="506"/>
      <c r="K12" s="449"/>
      <c r="L12" s="506"/>
      <c r="M12" s="506"/>
      <c r="N12" s="506"/>
      <c r="O12" s="506"/>
      <c r="P12" s="506"/>
      <c r="Q12" s="506"/>
      <c r="R12" s="506"/>
      <c r="S12" s="506"/>
      <c r="T12" s="450"/>
      <c r="U12" s="450"/>
      <c r="V12" s="506"/>
      <c r="W12" s="506"/>
      <c r="X12" s="506"/>
      <c r="Y12" s="506"/>
      <c r="Z12" s="506"/>
      <c r="AA12" s="506"/>
      <c r="AB12" s="506"/>
      <c r="AC12" s="506"/>
      <c r="AD12" s="482"/>
      <c r="AE12" s="475"/>
      <c r="AF12" s="475"/>
      <c r="AG12" s="475"/>
      <c r="AH12" s="475"/>
      <c r="AI12" s="475"/>
      <c r="AJ12" s="475"/>
    </row>
    <row r="13" spans="1:36" s="477" customFormat="1" ht="16.5" customHeight="1" x14ac:dyDescent="0.25">
      <c r="A13" s="507"/>
      <c r="B13" s="507"/>
      <c r="C13" s="507"/>
      <c r="D13" s="507"/>
      <c r="E13" s="507"/>
      <c r="F13" s="507"/>
      <c r="G13" s="507"/>
      <c r="H13" s="507"/>
      <c r="I13" s="507"/>
      <c r="J13" s="507"/>
      <c r="K13" s="507"/>
      <c r="L13" s="507"/>
      <c r="M13" s="507"/>
      <c r="N13" s="507"/>
      <c r="O13" s="507"/>
      <c r="P13" s="507"/>
      <c r="Q13" s="507"/>
      <c r="R13" s="507"/>
      <c r="S13" s="507"/>
      <c r="T13" s="507"/>
      <c r="U13" s="507"/>
      <c r="V13" s="507"/>
      <c r="W13" s="507"/>
      <c r="X13" s="507"/>
      <c r="Y13" s="507"/>
      <c r="Z13" s="507"/>
      <c r="AA13" s="507"/>
      <c r="AB13" s="507"/>
      <c r="AC13" s="507"/>
      <c r="AD13" s="507"/>
      <c r="AE13" s="475"/>
      <c r="AF13" s="475"/>
      <c r="AG13" s="475"/>
      <c r="AH13" s="475"/>
      <c r="AI13" s="475"/>
      <c r="AJ13" s="475"/>
    </row>
    <row r="14" spans="1:36" s="168" customFormat="1" ht="12" customHeight="1" x14ac:dyDescent="0.25">
      <c r="A14" s="453" t="s">
        <v>880</v>
      </c>
      <c r="B14" s="196"/>
      <c r="C14" s="175"/>
      <c r="D14" s="175"/>
      <c r="F14" s="453"/>
      <c r="M14" s="453"/>
      <c r="N14" s="453"/>
      <c r="O14" s="453"/>
      <c r="Q14" s="453" t="s">
        <v>880</v>
      </c>
      <c r="R14" s="453" t="s">
        <v>880</v>
      </c>
      <c r="S14" s="453" t="s">
        <v>880</v>
      </c>
      <c r="V14" s="453"/>
      <c r="W14" s="453" t="s">
        <v>880</v>
      </c>
      <c r="X14" s="453" t="s">
        <v>880</v>
      </c>
      <c r="Y14" s="453" t="s">
        <v>880</v>
      </c>
      <c r="Z14" s="453" t="s">
        <v>880</v>
      </c>
      <c r="AA14" s="453" t="s">
        <v>880</v>
      </c>
      <c r="AB14" s="453"/>
      <c r="AC14" s="453"/>
      <c r="AD14" s="453" t="s">
        <v>880</v>
      </c>
    </row>
    <row r="15" spans="1:36" s="168" customFormat="1" ht="12" customHeight="1" x14ac:dyDescent="0.25">
      <c r="A15" s="196"/>
      <c r="B15" s="197"/>
      <c r="C15" s="197"/>
      <c r="D15" s="175"/>
    </row>
    <row r="16" spans="1:36" s="168" customFormat="1" ht="12" customHeight="1" x14ac:dyDescent="0.25">
      <c r="A16" s="454" t="s">
        <v>1109</v>
      </c>
      <c r="B16" s="197"/>
      <c r="C16" s="175"/>
      <c r="D16" s="175"/>
      <c r="Q16" s="171" t="s">
        <v>1091</v>
      </c>
      <c r="R16" s="454" t="s">
        <v>1093</v>
      </c>
      <c r="S16" s="454" t="s">
        <v>391</v>
      </c>
      <c r="V16" s="170"/>
      <c r="W16" s="171" t="s">
        <v>1197</v>
      </c>
      <c r="X16" s="170" t="s">
        <v>1202</v>
      </c>
      <c r="Y16" s="170" t="s">
        <v>1202</v>
      </c>
      <c r="Z16" s="170" t="s">
        <v>1203</v>
      </c>
      <c r="AA16" s="170" t="s">
        <v>1202</v>
      </c>
      <c r="AB16" s="170"/>
      <c r="AC16" s="170"/>
      <c r="AD16" s="170" t="s">
        <v>1204</v>
      </c>
    </row>
    <row r="17" spans="1:30" s="168" customFormat="1" ht="12" customHeight="1" x14ac:dyDescent="0.25">
      <c r="A17" s="454" t="s">
        <v>1116</v>
      </c>
      <c r="B17" s="197"/>
      <c r="C17" s="175"/>
      <c r="D17" s="175"/>
      <c r="Q17" s="171" t="s">
        <v>1097</v>
      </c>
      <c r="R17" s="454" t="s">
        <v>1099</v>
      </c>
      <c r="S17" s="454" t="s">
        <v>521</v>
      </c>
      <c r="V17" s="170"/>
      <c r="W17" s="171" t="s">
        <v>1210</v>
      </c>
      <c r="X17" s="170" t="s">
        <v>1214</v>
      </c>
      <c r="Y17" s="170" t="s">
        <v>1214</v>
      </c>
      <c r="Z17" s="170" t="s">
        <v>1215</v>
      </c>
      <c r="AA17" s="170" t="s">
        <v>1214</v>
      </c>
      <c r="AB17" s="170"/>
      <c r="AC17" s="170"/>
      <c r="AD17" s="170" t="s">
        <v>1216</v>
      </c>
    </row>
    <row r="18" spans="1:30" s="168" customFormat="1" ht="12" customHeight="1" x14ac:dyDescent="0.25">
      <c r="A18" s="454" t="s">
        <v>1119</v>
      </c>
      <c r="B18" s="197"/>
      <c r="C18" s="175"/>
      <c r="D18" s="175"/>
      <c r="Q18" s="171" t="s">
        <v>1103</v>
      </c>
      <c r="R18" s="454" t="s">
        <v>1105</v>
      </c>
      <c r="S18" s="454" t="s">
        <v>522</v>
      </c>
      <c r="W18" s="171" t="s">
        <v>1222</v>
      </c>
      <c r="X18" s="170" t="s">
        <v>1226</v>
      </c>
      <c r="Z18" s="170" t="s">
        <v>1227</v>
      </c>
      <c r="AB18" s="170"/>
      <c r="AC18" s="170"/>
      <c r="AD18" s="170" t="s">
        <v>1228</v>
      </c>
    </row>
    <row r="19" spans="1:30" s="168" customFormat="1" ht="12" customHeight="1" x14ac:dyDescent="0.25">
      <c r="A19" s="454" t="s">
        <v>1123</v>
      </c>
      <c r="B19" s="197"/>
      <c r="C19" s="175"/>
      <c r="D19" s="175"/>
      <c r="Q19" s="171" t="s">
        <v>1226</v>
      </c>
      <c r="R19" s="454" t="s">
        <v>1113</v>
      </c>
      <c r="S19" s="454" t="s">
        <v>394</v>
      </c>
      <c r="W19" s="171" t="s">
        <v>1235</v>
      </c>
      <c r="Z19" s="170" t="s">
        <v>1239</v>
      </c>
      <c r="AB19" s="170"/>
      <c r="AC19" s="170"/>
      <c r="AD19" s="170" t="s">
        <v>1241</v>
      </c>
    </row>
    <row r="20" spans="1:30" s="168" customFormat="1" ht="12" customHeight="1" x14ac:dyDescent="0.25">
      <c r="A20" s="454" t="s">
        <v>1127</v>
      </c>
      <c r="B20" s="197"/>
      <c r="C20" s="175"/>
      <c r="D20" s="175"/>
      <c r="R20" s="454" t="s">
        <v>1117</v>
      </c>
      <c r="S20" s="454" t="s">
        <v>693</v>
      </c>
      <c r="W20" s="171" t="s">
        <v>1248</v>
      </c>
      <c r="Z20" s="170" t="s">
        <v>1226</v>
      </c>
      <c r="AB20" s="170"/>
      <c r="AC20" s="170"/>
      <c r="AD20" s="170" t="s">
        <v>1253</v>
      </c>
    </row>
    <row r="21" spans="1:30" s="168" customFormat="1" ht="12" customHeight="1" x14ac:dyDescent="0.25">
      <c r="A21" s="170" t="s">
        <v>1257</v>
      </c>
      <c r="B21" s="197"/>
      <c r="C21" s="175"/>
      <c r="D21" s="175"/>
      <c r="R21" s="454" t="s">
        <v>1120</v>
      </c>
      <c r="S21" s="454" t="s">
        <v>754</v>
      </c>
      <c r="W21" s="171" t="s">
        <v>1260</v>
      </c>
      <c r="Z21" s="170"/>
      <c r="AB21" s="170"/>
      <c r="AC21" s="170"/>
      <c r="AD21" s="170" t="s">
        <v>1264</v>
      </c>
    </row>
    <row r="22" spans="1:30" s="168" customFormat="1" ht="12" customHeight="1" x14ac:dyDescent="0.2">
      <c r="A22" s="170"/>
      <c r="B22" s="197"/>
      <c r="C22" s="175"/>
      <c r="D22" s="175"/>
      <c r="G22" s="169"/>
      <c r="R22" s="454" t="s">
        <v>1124</v>
      </c>
      <c r="S22" s="454" t="s">
        <v>1121</v>
      </c>
      <c r="W22" s="171" t="s">
        <v>1269</v>
      </c>
      <c r="AD22" s="170" t="s">
        <v>1272</v>
      </c>
    </row>
    <row r="23" spans="1:30" s="168" customFormat="1" ht="12" customHeight="1" x14ac:dyDescent="0.2">
      <c r="A23" s="170"/>
      <c r="B23" s="197"/>
      <c r="C23" s="175"/>
      <c r="D23" s="457"/>
      <c r="G23" s="169"/>
      <c r="H23" s="455"/>
      <c r="I23" s="455"/>
      <c r="J23" s="455"/>
      <c r="S23" s="454" t="s">
        <v>1125</v>
      </c>
      <c r="W23" s="171" t="s">
        <v>1276</v>
      </c>
      <c r="AD23" s="170" t="s">
        <v>1279</v>
      </c>
    </row>
    <row r="24" spans="1:30" s="168" customFormat="1" ht="12" customHeight="1" x14ac:dyDescent="0.25">
      <c r="A24" s="170"/>
      <c r="B24" s="197"/>
      <c r="C24" s="197"/>
      <c r="D24" s="175"/>
      <c r="H24" s="457"/>
      <c r="I24" s="457"/>
      <c r="J24" s="457"/>
      <c r="S24" s="454" t="s">
        <v>1128</v>
      </c>
      <c r="W24" s="171" t="s">
        <v>1282</v>
      </c>
      <c r="AD24" s="170" t="s">
        <v>1284</v>
      </c>
    </row>
    <row r="25" spans="1:30" s="168" customFormat="1" ht="12" customHeight="1" x14ac:dyDescent="0.25">
      <c r="B25" s="175"/>
      <c r="C25" s="175"/>
      <c r="D25" s="175"/>
      <c r="H25" s="455"/>
      <c r="I25" s="455"/>
      <c r="J25" s="455"/>
      <c r="W25" s="171" t="s">
        <v>1287</v>
      </c>
      <c r="AD25" s="170" t="s">
        <v>1290</v>
      </c>
    </row>
    <row r="26" spans="1:30" s="168" customFormat="1" ht="12" customHeight="1" x14ac:dyDescent="0.25">
      <c r="A26" s="175"/>
      <c r="B26" s="175"/>
      <c r="C26" s="175"/>
      <c r="D26" s="175"/>
      <c r="W26" s="171" t="s">
        <v>1292</v>
      </c>
      <c r="AD26" s="170" t="s">
        <v>1295</v>
      </c>
    </row>
    <row r="27" spans="1:30" s="168" customFormat="1" ht="12" customHeight="1" x14ac:dyDescent="0.2">
      <c r="A27" s="196"/>
      <c r="B27" s="175"/>
      <c r="C27" s="175"/>
      <c r="D27" s="175"/>
      <c r="G27" s="169"/>
      <c r="W27" s="171" t="s">
        <v>1296</v>
      </c>
      <c r="AD27" s="170" t="s">
        <v>1299</v>
      </c>
    </row>
    <row r="28" spans="1:30" s="168" customFormat="1" ht="12" customHeight="1" x14ac:dyDescent="0.25">
      <c r="A28" s="196"/>
      <c r="B28" s="175"/>
      <c r="C28" s="175"/>
      <c r="D28" s="175"/>
      <c r="W28" s="171" t="s">
        <v>1300</v>
      </c>
      <c r="AD28" s="170" t="s">
        <v>1303</v>
      </c>
    </row>
    <row r="29" spans="1:30" s="168" customFormat="1" ht="12" customHeight="1" x14ac:dyDescent="0.2">
      <c r="B29" s="175"/>
      <c r="C29" s="175"/>
      <c r="D29" s="175"/>
      <c r="G29" s="169"/>
      <c r="W29" s="171" t="s">
        <v>1304</v>
      </c>
      <c r="AD29" s="170" t="s">
        <v>1307</v>
      </c>
    </row>
    <row r="30" spans="1:30" s="168" customFormat="1" ht="12" customHeight="1" x14ac:dyDescent="0.2">
      <c r="B30" s="457"/>
      <c r="C30" s="457"/>
      <c r="D30" s="457"/>
      <c r="G30" s="169"/>
      <c r="H30" s="455"/>
      <c r="I30" s="455"/>
      <c r="J30" s="455"/>
      <c r="W30" s="171" t="s">
        <v>1308</v>
      </c>
      <c r="AD30" s="170" t="s">
        <v>1311</v>
      </c>
    </row>
    <row r="31" spans="1:30" s="168" customFormat="1" ht="12" customHeight="1" x14ac:dyDescent="0.25">
      <c r="B31" s="175"/>
      <c r="C31" s="175"/>
      <c r="D31" s="175"/>
      <c r="H31" s="455"/>
      <c r="I31" s="455"/>
      <c r="J31" s="455"/>
      <c r="W31" s="171" t="s">
        <v>1312</v>
      </c>
      <c r="AD31" s="170" t="s">
        <v>1315</v>
      </c>
    </row>
    <row r="32" spans="1:30" s="168" customFormat="1" ht="12" customHeight="1" x14ac:dyDescent="0.25">
      <c r="B32" s="175"/>
      <c r="C32" s="175"/>
      <c r="D32" s="175"/>
      <c r="E32" s="175"/>
      <c r="W32" s="171" t="s">
        <v>1316</v>
      </c>
      <c r="AD32" s="170" t="s">
        <v>1319</v>
      </c>
    </row>
    <row r="33" spans="1:30" s="168" customFormat="1" ht="12" customHeight="1" x14ac:dyDescent="0.25">
      <c r="B33" s="175"/>
      <c r="C33" s="175"/>
      <c r="D33" s="175"/>
      <c r="W33" s="171" t="s">
        <v>1320</v>
      </c>
      <c r="AD33" s="170" t="s">
        <v>1323</v>
      </c>
    </row>
    <row r="34" spans="1:30" s="168" customFormat="1" ht="12" customHeight="1" x14ac:dyDescent="0.25">
      <c r="B34" s="175"/>
      <c r="C34" s="175"/>
      <c r="D34" s="175"/>
      <c r="W34" s="171" t="s">
        <v>1324</v>
      </c>
      <c r="AD34" s="170" t="s">
        <v>1327</v>
      </c>
    </row>
    <row r="35" spans="1:30" s="168" customFormat="1" ht="12" customHeight="1" x14ac:dyDescent="0.25">
      <c r="B35" s="175"/>
      <c r="C35" s="175"/>
      <c r="D35" s="175"/>
      <c r="W35" s="171" t="s">
        <v>1328</v>
      </c>
      <c r="AD35" s="170" t="s">
        <v>1331</v>
      </c>
    </row>
    <row r="36" spans="1:30" s="168" customFormat="1" ht="12" customHeight="1" x14ac:dyDescent="0.25">
      <c r="B36" s="175"/>
      <c r="C36" s="175"/>
      <c r="D36" s="175"/>
      <c r="W36" s="171" t="s">
        <v>1332</v>
      </c>
      <c r="AD36" s="170" t="s">
        <v>1410</v>
      </c>
    </row>
    <row r="37" spans="1:30" s="168" customFormat="1" ht="12" customHeight="1" x14ac:dyDescent="0.25">
      <c r="A37" s="175"/>
      <c r="B37" s="175"/>
      <c r="C37" s="175"/>
      <c r="D37" s="175"/>
      <c r="W37" s="171" t="s">
        <v>1336</v>
      </c>
      <c r="AD37" s="170" t="s">
        <v>1338</v>
      </c>
    </row>
    <row r="38" spans="1:30" s="168" customFormat="1" ht="12" customHeight="1" x14ac:dyDescent="0.2">
      <c r="A38" s="175"/>
      <c r="B38" s="175"/>
      <c r="C38" s="175"/>
      <c r="D38" s="175"/>
      <c r="H38" s="508"/>
      <c r="W38" s="171" t="s">
        <v>1339</v>
      </c>
    </row>
    <row r="39" spans="1:30" s="168" customFormat="1" ht="12" customHeight="1" x14ac:dyDescent="0.25">
      <c r="A39" s="175"/>
      <c r="B39" s="175"/>
      <c r="C39" s="175"/>
      <c r="D39" s="175"/>
      <c r="W39" s="171" t="s">
        <v>1341</v>
      </c>
    </row>
    <row r="40" spans="1:30" s="168" customFormat="1" ht="16.5" customHeight="1" x14ac:dyDescent="0.25">
      <c r="A40" s="175"/>
      <c r="B40" s="175"/>
      <c r="C40" s="175"/>
      <c r="D40" s="175"/>
    </row>
    <row r="41" spans="1:30" s="168" customFormat="1" ht="16.5" customHeight="1" x14ac:dyDescent="0.25">
      <c r="A41" s="175"/>
      <c r="B41" s="175"/>
      <c r="C41" s="175"/>
      <c r="D41" s="175"/>
    </row>
    <row r="42" spans="1:30" ht="16.5" customHeight="1" x14ac:dyDescent="0.25">
      <c r="A42" s="196" t="s">
        <v>154</v>
      </c>
    </row>
    <row r="43" spans="1:30" ht="16.5" customHeight="1" x14ac:dyDescent="0.25">
      <c r="A43" s="196"/>
    </row>
    <row r="44" spans="1:30" ht="16.5" customHeight="1" x14ac:dyDescent="0.25">
      <c r="A44" s="196" t="s">
        <v>155</v>
      </c>
    </row>
    <row r="45" spans="1:30" ht="16.5" customHeight="1" x14ac:dyDescent="0.25">
      <c r="A45" s="196" t="s">
        <v>156</v>
      </c>
    </row>
    <row r="46" spans="1:30" ht="16.5" customHeight="1" x14ac:dyDescent="0.25">
      <c r="A46" s="196"/>
    </row>
    <row r="47" spans="1:30" ht="16.5" customHeight="1" x14ac:dyDescent="0.25">
      <c r="A47" s="196" t="s">
        <v>157</v>
      </c>
    </row>
    <row r="48" spans="1:30" ht="16.5" customHeight="1" x14ac:dyDescent="0.25">
      <c r="A48" s="196" t="s">
        <v>156</v>
      </c>
    </row>
    <row r="49" spans="1:1" ht="16.5" customHeight="1" x14ac:dyDescent="0.25">
      <c r="A49" s="175"/>
    </row>
  </sheetData>
  <sheetProtection formatCells="0" formatColumns="0" formatRows="0" insertRows="0" insertHyperlinks="0" deleteRows="0" sort="0" autoFilter="0" pivotTables="0"/>
  <dataValidations count="4">
    <dataValidation type="list" allowBlank="1" showInputMessage="1" showErrorMessage="1" sqref="A13" xr:uid="{1FAA53A9-283D-4BD1-99F3-D9917F943CD9}">
      <formula1>KrVP</formula1>
    </dataValidation>
    <dataValidation type="list" allowBlank="1" showInputMessage="1" showErrorMessage="1" sqref="S13" xr:uid="{98A2D7D0-5D48-4EF7-A320-C7955E695BE0}">
      <formula1>Portfelj</formula1>
    </dataValidation>
    <dataValidation type="list" allowBlank="1" showInputMessage="1" showErrorMessage="1" sqref="R13" xr:uid="{93219D8F-94CD-4502-AA2B-AE2F45C505C6}">
      <formula1>VrstaVred</formula1>
    </dataValidation>
    <dataValidation type="list" allowBlank="1" showInputMessage="1" showErrorMessage="1" sqref="Q13" xr:uid="{D33CDE8D-09DB-4692-93F5-AA227B59318D}">
      <formula1>MSFI9</formula1>
    </dataValidation>
  </dataValidations>
  <printOptions horizontalCentered="1"/>
  <pageMargins left="0.19685039370078741" right="0.19685039370078741" top="0.78740157480314965" bottom="0.98425196850393704" header="0.51181102362204722" footer="0.51181102362204722"/>
  <pageSetup paperSize="9" scale="4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C97B070B-1534-49D3-B247-C9C6F84F6C94}">
          <x14:formula1>
            <xm:f>Liste_2025!$AW$2:$AW$23</xm:f>
          </x14:formula1>
          <xm:sqref>AD10:AD12</xm:sqref>
        </x14:dataValidation>
        <x14:dataValidation type="list" allowBlank="1" showInputMessage="1" showErrorMessage="1" xr:uid="{84B93733-C332-4FE8-9E58-04FD11FD3E2A}">
          <x14:formula1>
            <xm:f>Liste_2025!$AR$2:$AR$3</xm:f>
          </x14:formula1>
          <xm:sqref>AA10:AA12</xm:sqref>
        </x14:dataValidation>
        <x14:dataValidation type="list" allowBlank="1" showInputMessage="1" showErrorMessage="1" xr:uid="{3B7F7C53-6630-4848-A9F3-62745033BC58}">
          <x14:formula1>
            <xm:f>Liste_2025!$AT$2:$AT$6</xm:f>
          </x14:formula1>
          <xm:sqref>Z10:Z12</xm:sqref>
        </x14:dataValidation>
        <x14:dataValidation type="list" allowBlank="1" showInputMessage="1" showErrorMessage="1" xr:uid="{90B78D38-00B4-436E-9C69-840D73ED4047}">
          <x14:formula1>
            <xm:f>Liste_2025!$AP$2:$AP$3</xm:f>
          </x14:formula1>
          <xm:sqref>Y10:Y12</xm:sqref>
        </x14:dataValidation>
        <x14:dataValidation type="list" allowBlank="1" showInputMessage="1" showErrorMessage="1" xr:uid="{6BEE26CA-A60A-485C-99C3-FFB6A6C05E2F}">
          <x14:formula1>
            <xm:f>Liste_2025!$AN$2:$AN$4</xm:f>
          </x14:formula1>
          <xm:sqref>X10:X12</xm:sqref>
        </x14:dataValidation>
        <x14:dataValidation type="list" allowBlank="1" showInputMessage="1" showErrorMessage="1" xr:uid="{09C41FBC-FF7D-457B-8F91-BE9B01973CE1}">
          <x14:formula1>
            <xm:f>Liste_2025!$S$2:$S$25</xm:f>
          </x14:formula1>
          <xm:sqref>W10:W12</xm:sqref>
        </x14:dataValidation>
        <x14:dataValidation type="list" allowBlank="1" showInputMessage="1" showErrorMessage="1" xr:uid="{D8135114-B4AE-4DD0-9B28-2197BD092736}">
          <x14:formula1>
            <xm:f>Liste_2025!$B$2:$B$10</xm:f>
          </x14:formula1>
          <xm:sqref>S10:S12</xm:sqref>
        </x14:dataValidation>
        <x14:dataValidation type="list" allowBlank="1" showInputMessage="1" showErrorMessage="1" xr:uid="{2E744C55-66E5-4129-82F9-9510ECCC3849}">
          <x14:formula1>
            <xm:f>Liste_2025!$AF$2:$AF$8</xm:f>
          </x14:formula1>
          <xm:sqref>R10:R12</xm:sqref>
        </x14:dataValidation>
        <x14:dataValidation type="list" allowBlank="1" showInputMessage="1" showErrorMessage="1" xr:uid="{5A5D3C62-628A-43B2-84F3-82C0CA2D0CE3}">
          <x14:formula1>
            <xm:f>Liste_2025!$AC$2:$AC$5</xm:f>
          </x14:formula1>
          <xm:sqref>Q10:Q12</xm:sqref>
        </x14:dataValidation>
        <x14:dataValidation type="list" allowBlank="1" showInputMessage="1" showErrorMessage="1" xr:uid="{0B6E2BF4-2B49-4BEB-BDBF-96F2A2E68451}">
          <x14:formula1>
            <xm:f>Liste_2025!$G$2:$G$7</xm:f>
          </x14:formula1>
          <xm:sqref>A10:A12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014DF-EC90-4393-B627-CC8FC52B8DB7}">
  <sheetPr>
    <tabColor theme="8"/>
    <pageSetUpPr fitToPage="1"/>
  </sheetPr>
  <dimension ref="A1:AJ46"/>
  <sheetViews>
    <sheetView showGridLines="0" zoomScaleNormal="100" workbookViewId="0"/>
  </sheetViews>
  <sheetFormatPr defaultColWidth="9.140625" defaultRowHeight="16.5" customHeight="1" x14ac:dyDescent="0.25"/>
  <cols>
    <col min="1" max="2" width="19" style="174" customWidth="1"/>
    <col min="3" max="3" width="19" style="172" customWidth="1"/>
    <col min="4" max="12" width="19" style="165" customWidth="1"/>
    <col min="13" max="13" width="17.28515625" style="165" customWidth="1"/>
    <col min="14" max="17" width="19" style="165" customWidth="1"/>
    <col min="18" max="18" width="22.42578125" style="165" customWidth="1"/>
    <col min="19" max="24" width="19" style="165" customWidth="1"/>
    <col min="25" max="16384" width="9.140625" style="165"/>
  </cols>
  <sheetData>
    <row r="1" spans="1:36" ht="12" customHeight="1" x14ac:dyDescent="0.25">
      <c r="R1" s="398"/>
      <c r="S1" s="398"/>
      <c r="T1" s="398"/>
      <c r="U1" s="398"/>
      <c r="V1" s="398"/>
      <c r="W1" s="398"/>
      <c r="X1" s="398" t="s">
        <v>890</v>
      </c>
    </row>
    <row r="2" spans="1:36" s="400" customFormat="1" ht="12" customHeight="1" x14ac:dyDescent="0.25">
      <c r="A2" s="342" t="s">
        <v>169</v>
      </c>
      <c r="B2" s="342"/>
      <c r="G2" s="399"/>
      <c r="H2" s="399"/>
      <c r="I2" s="399"/>
      <c r="J2" s="399"/>
      <c r="K2" s="399"/>
      <c r="L2" s="399"/>
      <c r="M2" s="399"/>
      <c r="N2" s="399"/>
      <c r="O2" s="399"/>
      <c r="P2" s="399"/>
      <c r="R2" s="401"/>
      <c r="S2" s="401"/>
      <c r="T2" s="401"/>
      <c r="U2" s="401"/>
      <c r="V2" s="401"/>
      <c r="W2" s="401"/>
      <c r="X2" s="401"/>
    </row>
    <row r="3" spans="1:36" s="400" customFormat="1" ht="12" customHeight="1" x14ac:dyDescent="0.25">
      <c r="A3" s="342" t="s">
        <v>170</v>
      </c>
      <c r="B3" s="342"/>
    </row>
    <row r="4" spans="1:36" s="400" customFormat="1" ht="12" customHeight="1" x14ac:dyDescent="0.25">
      <c r="A4" s="491" t="s">
        <v>891</v>
      </c>
      <c r="B4" s="491"/>
    </row>
    <row r="5" spans="1:36" s="400" customFormat="1" ht="12" customHeight="1" x14ac:dyDescent="0.2">
      <c r="A5" s="402" t="s">
        <v>2</v>
      </c>
      <c r="B5" s="402"/>
      <c r="C5" s="491"/>
    </row>
    <row r="6" spans="1:36" s="400" customFormat="1" ht="12" customHeight="1" x14ac:dyDescent="0.2">
      <c r="A6" s="492"/>
      <c r="B6" s="492"/>
      <c r="C6" s="493"/>
      <c r="O6" s="494"/>
      <c r="P6" s="494"/>
      <c r="R6" s="297"/>
      <c r="S6" s="297"/>
      <c r="T6" s="297"/>
      <c r="U6" s="297"/>
      <c r="V6" s="297"/>
      <c r="W6" s="297"/>
      <c r="X6" s="297" t="s">
        <v>3</v>
      </c>
    </row>
    <row r="7" spans="1:36" s="495" customFormat="1" ht="60" customHeight="1" x14ac:dyDescent="0.25">
      <c r="A7" s="403" t="s">
        <v>892</v>
      </c>
      <c r="B7" s="406" t="s">
        <v>559</v>
      </c>
      <c r="C7" s="406" t="s">
        <v>893</v>
      </c>
      <c r="D7" s="406" t="s">
        <v>864</v>
      </c>
      <c r="E7" s="406" t="s">
        <v>865</v>
      </c>
      <c r="F7" s="406" t="s">
        <v>894</v>
      </c>
      <c r="G7" s="406" t="s">
        <v>866</v>
      </c>
      <c r="H7" s="406" t="s">
        <v>895</v>
      </c>
      <c r="I7" s="406" t="s">
        <v>896</v>
      </c>
      <c r="J7" s="406" t="s">
        <v>897</v>
      </c>
      <c r="K7" s="406" t="s">
        <v>898</v>
      </c>
      <c r="L7" s="406" t="s">
        <v>888</v>
      </c>
      <c r="M7" s="406" t="s">
        <v>875</v>
      </c>
      <c r="N7" s="406" t="s">
        <v>876</v>
      </c>
      <c r="O7" s="406" t="s">
        <v>877</v>
      </c>
      <c r="P7" s="406" t="s">
        <v>878</v>
      </c>
      <c r="Q7" s="406" t="s">
        <v>889</v>
      </c>
      <c r="R7" s="406" t="s">
        <v>1180</v>
      </c>
      <c r="S7" s="406" t="s">
        <v>1404</v>
      </c>
      <c r="T7" s="406" t="s">
        <v>1190</v>
      </c>
      <c r="U7" s="406" t="s">
        <v>1405</v>
      </c>
      <c r="V7" s="406" t="s">
        <v>1406</v>
      </c>
      <c r="W7" s="406" t="s">
        <v>1407</v>
      </c>
      <c r="X7" s="408" t="s">
        <v>1191</v>
      </c>
    </row>
    <row r="8" spans="1:36" s="496" customFormat="1" ht="12.75" x14ac:dyDescent="0.25">
      <c r="A8" s="410">
        <v>1</v>
      </c>
      <c r="B8" s="411">
        <v>2</v>
      </c>
      <c r="C8" s="411">
        <v>3</v>
      </c>
      <c r="D8" s="411">
        <v>4</v>
      </c>
      <c r="E8" s="411">
        <v>5</v>
      </c>
      <c r="F8" s="411">
        <v>6</v>
      </c>
      <c r="G8" s="411">
        <v>7</v>
      </c>
      <c r="H8" s="411">
        <v>8</v>
      </c>
      <c r="I8" s="411">
        <v>9</v>
      </c>
      <c r="J8" s="411">
        <v>10</v>
      </c>
      <c r="K8" s="411">
        <v>11</v>
      </c>
      <c r="L8" s="411">
        <v>12</v>
      </c>
      <c r="M8" s="411">
        <v>13</v>
      </c>
      <c r="N8" s="411">
        <v>14</v>
      </c>
      <c r="O8" s="411">
        <v>15</v>
      </c>
      <c r="P8" s="411">
        <v>16</v>
      </c>
      <c r="Q8" s="411">
        <v>17</v>
      </c>
      <c r="R8" s="411">
        <v>18</v>
      </c>
      <c r="S8" s="411">
        <v>19</v>
      </c>
      <c r="T8" s="411">
        <v>20</v>
      </c>
      <c r="U8" s="411">
        <v>21</v>
      </c>
      <c r="V8" s="411">
        <v>22</v>
      </c>
      <c r="W8" s="411">
        <v>23</v>
      </c>
      <c r="X8" s="412">
        <v>24</v>
      </c>
    </row>
    <row r="9" spans="1:36" ht="12.75" x14ac:dyDescent="0.25">
      <c r="A9" s="413" t="s">
        <v>523</v>
      </c>
      <c r="B9" s="497"/>
      <c r="C9" s="433"/>
      <c r="D9" s="433"/>
      <c r="E9" s="433"/>
      <c r="F9" s="433"/>
      <c r="G9" s="433"/>
      <c r="H9" s="433"/>
      <c r="I9" s="433"/>
      <c r="J9" s="433"/>
      <c r="K9" s="433"/>
      <c r="L9" s="433"/>
      <c r="M9" s="433"/>
      <c r="N9" s="433"/>
      <c r="O9" s="433"/>
      <c r="P9" s="433"/>
      <c r="Q9" s="433"/>
      <c r="R9" s="433"/>
      <c r="S9" s="433"/>
      <c r="T9" s="433"/>
      <c r="U9" s="433"/>
      <c r="V9" s="433"/>
      <c r="W9" s="433"/>
      <c r="X9" s="417"/>
      <c r="Y9" s="418"/>
      <c r="Z9" s="418"/>
      <c r="AA9" s="418"/>
      <c r="AB9" s="418"/>
      <c r="AC9" s="418"/>
      <c r="AD9" s="418"/>
      <c r="AE9" s="418"/>
      <c r="AF9" s="418"/>
      <c r="AG9" s="418"/>
      <c r="AH9" s="418"/>
      <c r="AI9" s="418"/>
      <c r="AJ9" s="418"/>
    </row>
    <row r="10" spans="1:36" s="460" customFormat="1" ht="16.5" customHeight="1" x14ac:dyDescent="0.25">
      <c r="A10" s="498"/>
      <c r="B10" s="423"/>
      <c r="C10" s="423"/>
      <c r="D10" s="423"/>
      <c r="E10" s="423"/>
      <c r="F10" s="423"/>
      <c r="G10" s="423"/>
      <c r="H10" s="445"/>
      <c r="I10" s="445"/>
      <c r="J10" s="445"/>
      <c r="K10" s="445"/>
      <c r="L10" s="445"/>
      <c r="M10" s="423"/>
      <c r="N10" s="423"/>
      <c r="O10" s="423"/>
      <c r="P10" s="446"/>
      <c r="Q10" s="446"/>
      <c r="R10" s="423"/>
      <c r="S10" s="423"/>
      <c r="T10" s="423"/>
      <c r="U10" s="423"/>
      <c r="V10" s="423"/>
      <c r="W10" s="423"/>
      <c r="X10" s="427"/>
      <c r="Y10" s="463"/>
      <c r="Z10" s="463"/>
      <c r="AA10" s="463"/>
      <c r="AB10" s="463"/>
      <c r="AC10" s="463"/>
      <c r="AD10" s="463"/>
      <c r="AE10" s="463"/>
      <c r="AF10" s="463"/>
      <c r="AG10" s="463"/>
      <c r="AH10" s="463"/>
      <c r="AI10" s="463"/>
      <c r="AJ10" s="463"/>
    </row>
    <row r="11" spans="1:36" s="460" customFormat="1" ht="16.5" customHeight="1" x14ac:dyDescent="0.25">
      <c r="A11" s="498"/>
      <c r="B11" s="423"/>
      <c r="C11" s="423"/>
      <c r="D11" s="423"/>
      <c r="E11" s="423"/>
      <c r="F11" s="423"/>
      <c r="G11" s="423"/>
      <c r="H11" s="445"/>
      <c r="I11" s="445"/>
      <c r="J11" s="445"/>
      <c r="K11" s="445"/>
      <c r="L11" s="445"/>
      <c r="M11" s="423"/>
      <c r="N11" s="423"/>
      <c r="O11" s="423"/>
      <c r="P11" s="446"/>
      <c r="Q11" s="446"/>
      <c r="R11" s="423"/>
      <c r="S11" s="423"/>
      <c r="T11" s="423"/>
      <c r="U11" s="423"/>
      <c r="V11" s="423"/>
      <c r="W11" s="423"/>
      <c r="X11" s="427"/>
      <c r="Y11" s="463"/>
      <c r="Z11" s="463"/>
      <c r="AA11" s="463"/>
      <c r="AB11" s="463"/>
      <c r="AC11" s="463"/>
      <c r="AD11" s="463"/>
      <c r="AE11" s="463"/>
      <c r="AF11" s="463"/>
      <c r="AG11" s="463"/>
      <c r="AH11" s="463"/>
      <c r="AI11" s="463"/>
      <c r="AJ11" s="463"/>
    </row>
    <row r="12" spans="1:36" ht="16.5" customHeight="1" x14ac:dyDescent="0.25">
      <c r="A12" s="498"/>
      <c r="B12" s="423"/>
      <c r="C12" s="423"/>
      <c r="D12" s="423"/>
      <c r="E12" s="423"/>
      <c r="F12" s="423"/>
      <c r="G12" s="423"/>
      <c r="H12" s="445"/>
      <c r="I12" s="445"/>
      <c r="J12" s="445"/>
      <c r="K12" s="445"/>
      <c r="L12" s="445"/>
      <c r="M12" s="423"/>
      <c r="N12" s="423"/>
      <c r="O12" s="423"/>
      <c r="P12" s="446"/>
      <c r="Q12" s="446"/>
      <c r="R12" s="423"/>
      <c r="S12" s="423"/>
      <c r="T12" s="423"/>
      <c r="U12" s="423"/>
      <c r="V12" s="423"/>
      <c r="W12" s="423"/>
      <c r="X12" s="427"/>
      <c r="Y12" s="418"/>
      <c r="Z12" s="418"/>
      <c r="AA12" s="418"/>
      <c r="AB12" s="418"/>
      <c r="AC12" s="418"/>
      <c r="AD12" s="418"/>
      <c r="AE12" s="418"/>
      <c r="AF12" s="418"/>
      <c r="AG12" s="418"/>
      <c r="AH12" s="418"/>
      <c r="AI12" s="418"/>
      <c r="AJ12" s="418"/>
    </row>
    <row r="13" spans="1:36" ht="12" customHeight="1" x14ac:dyDescent="0.25">
      <c r="A13" s="352"/>
    </row>
    <row r="14" spans="1:36" ht="12" customHeight="1" x14ac:dyDescent="0.25">
      <c r="A14" s="166"/>
      <c r="B14" s="166"/>
      <c r="D14" s="172"/>
      <c r="F14" s="430" t="s">
        <v>880</v>
      </c>
      <c r="M14" s="430" t="s">
        <v>880</v>
      </c>
      <c r="N14" s="430" t="s">
        <v>880</v>
      </c>
      <c r="O14" s="430" t="s">
        <v>880</v>
      </c>
      <c r="R14" s="430" t="s">
        <v>880</v>
      </c>
      <c r="S14" s="430" t="s">
        <v>880</v>
      </c>
      <c r="T14" s="430" t="s">
        <v>880</v>
      </c>
      <c r="U14" s="430" t="s">
        <v>880</v>
      </c>
      <c r="V14" s="430"/>
      <c r="W14" s="430"/>
      <c r="X14" s="430" t="s">
        <v>880</v>
      </c>
    </row>
    <row r="15" spans="1:36" ht="12" customHeight="1" x14ac:dyDescent="0.2">
      <c r="B15" s="166"/>
      <c r="G15" s="167"/>
      <c r="M15" s="165" t="s">
        <v>880</v>
      </c>
      <c r="R15" s="430"/>
    </row>
    <row r="16" spans="1:36" ht="12" customHeight="1" x14ac:dyDescent="0.2">
      <c r="B16" s="166"/>
      <c r="C16" s="431"/>
      <c r="D16" s="431"/>
      <c r="F16" s="171" t="s">
        <v>1136</v>
      </c>
      <c r="G16" s="167"/>
      <c r="H16" s="432"/>
      <c r="I16" s="432"/>
      <c r="J16" s="432"/>
      <c r="M16" s="171" t="s">
        <v>1091</v>
      </c>
      <c r="N16" s="171" t="s">
        <v>1093</v>
      </c>
      <c r="O16" s="171" t="s">
        <v>391</v>
      </c>
      <c r="R16" s="171" t="s">
        <v>1195</v>
      </c>
      <c r="S16" s="171" t="s">
        <v>1202</v>
      </c>
      <c r="T16" s="171" t="s">
        <v>1203</v>
      </c>
      <c r="U16" s="171" t="s">
        <v>1202</v>
      </c>
      <c r="V16" s="171"/>
      <c r="W16" s="171"/>
      <c r="X16" s="171" t="s">
        <v>1204</v>
      </c>
    </row>
    <row r="17" spans="1:24" ht="12" customHeight="1" x14ac:dyDescent="0.25">
      <c r="B17" s="166"/>
      <c r="F17" s="171" t="s">
        <v>1137</v>
      </c>
      <c r="M17" s="171" t="s">
        <v>1097</v>
      </c>
      <c r="N17" s="171" t="s">
        <v>1099</v>
      </c>
      <c r="O17" s="171" t="s">
        <v>521</v>
      </c>
      <c r="R17" s="171" t="s">
        <v>1208</v>
      </c>
      <c r="S17" s="171" t="s">
        <v>1214</v>
      </c>
      <c r="T17" s="171" t="s">
        <v>1215</v>
      </c>
      <c r="U17" s="171" t="s">
        <v>1214</v>
      </c>
      <c r="V17" s="171"/>
      <c r="W17" s="171"/>
      <c r="X17" s="171" t="s">
        <v>1216</v>
      </c>
    </row>
    <row r="18" spans="1:24" ht="12" customHeight="1" x14ac:dyDescent="0.25">
      <c r="M18" s="171" t="s">
        <v>1103</v>
      </c>
      <c r="N18" s="171" t="s">
        <v>1105</v>
      </c>
      <c r="O18" s="171" t="s">
        <v>522</v>
      </c>
      <c r="R18" s="499" t="s">
        <v>1220</v>
      </c>
      <c r="T18" s="171" t="s">
        <v>1227</v>
      </c>
      <c r="V18" s="171"/>
      <c r="W18" s="171"/>
      <c r="X18" s="171" t="s">
        <v>1228</v>
      </c>
    </row>
    <row r="19" spans="1:24" ht="12" customHeight="1" x14ac:dyDescent="0.25">
      <c r="M19" s="171" t="s">
        <v>1226</v>
      </c>
      <c r="N19" s="171" t="s">
        <v>1113</v>
      </c>
      <c r="O19" s="171" t="s">
        <v>394</v>
      </c>
      <c r="R19" s="171" t="s">
        <v>1233</v>
      </c>
      <c r="T19" s="171" t="s">
        <v>1239</v>
      </c>
      <c r="V19" s="171"/>
      <c r="W19" s="171"/>
      <c r="X19" s="171" t="s">
        <v>1241</v>
      </c>
    </row>
    <row r="20" spans="1:24" ht="12" customHeight="1" x14ac:dyDescent="0.25">
      <c r="N20" s="171" t="s">
        <v>1117</v>
      </c>
      <c r="O20" s="171" t="s">
        <v>693</v>
      </c>
      <c r="R20" s="171" t="s">
        <v>1246</v>
      </c>
      <c r="T20" s="171" t="s">
        <v>1226</v>
      </c>
      <c r="V20" s="171"/>
      <c r="W20" s="171"/>
      <c r="X20" s="171" t="s">
        <v>1253</v>
      </c>
    </row>
    <row r="21" spans="1:24" ht="12" customHeight="1" x14ac:dyDescent="0.25">
      <c r="N21" s="171" t="s">
        <v>1120</v>
      </c>
      <c r="O21" s="171" t="s">
        <v>754</v>
      </c>
      <c r="R21" s="171" t="s">
        <v>1412</v>
      </c>
      <c r="T21" s="171"/>
      <c r="V21" s="171"/>
      <c r="W21" s="171"/>
      <c r="X21" s="171" t="s">
        <v>1264</v>
      </c>
    </row>
    <row r="22" spans="1:24" ht="12" customHeight="1" x14ac:dyDescent="0.25">
      <c r="N22" s="171" t="s">
        <v>1124</v>
      </c>
      <c r="O22" s="171" t="s">
        <v>1121</v>
      </c>
      <c r="X22" s="171" t="s">
        <v>1272</v>
      </c>
    </row>
    <row r="23" spans="1:24" ht="12" customHeight="1" x14ac:dyDescent="0.25">
      <c r="O23" s="171" t="s">
        <v>1125</v>
      </c>
      <c r="X23" s="171" t="s">
        <v>1279</v>
      </c>
    </row>
    <row r="24" spans="1:24" ht="12" customHeight="1" x14ac:dyDescent="0.25">
      <c r="O24" s="171" t="s">
        <v>1128</v>
      </c>
      <c r="X24" s="171" t="s">
        <v>1284</v>
      </c>
    </row>
    <row r="25" spans="1:24" ht="12" customHeight="1" x14ac:dyDescent="0.25">
      <c r="X25" s="171" t="s">
        <v>1290</v>
      </c>
    </row>
    <row r="26" spans="1:24" ht="12" customHeight="1" x14ac:dyDescent="0.25">
      <c r="X26" s="171" t="s">
        <v>1295</v>
      </c>
    </row>
    <row r="27" spans="1:24" ht="12" customHeight="1" x14ac:dyDescent="0.25">
      <c r="A27" s="165"/>
      <c r="X27" s="171" t="s">
        <v>1299</v>
      </c>
    </row>
    <row r="28" spans="1:24" ht="12" customHeight="1" x14ac:dyDescent="0.25">
      <c r="A28" s="165"/>
      <c r="X28" s="171" t="s">
        <v>1303</v>
      </c>
    </row>
    <row r="29" spans="1:24" ht="12" customHeight="1" x14ac:dyDescent="0.25">
      <c r="A29" s="165"/>
      <c r="X29" s="171" t="s">
        <v>1307</v>
      </c>
    </row>
    <row r="30" spans="1:24" ht="12" customHeight="1" x14ac:dyDescent="0.25">
      <c r="A30" s="165"/>
      <c r="X30" s="171" t="s">
        <v>1311</v>
      </c>
    </row>
    <row r="31" spans="1:24" ht="12" customHeight="1" x14ac:dyDescent="0.25">
      <c r="A31" s="165"/>
      <c r="X31" s="171" t="s">
        <v>1315</v>
      </c>
    </row>
    <row r="32" spans="1:24" ht="12" customHeight="1" x14ac:dyDescent="0.25">
      <c r="A32" s="165"/>
      <c r="X32" s="171" t="s">
        <v>1319</v>
      </c>
    </row>
    <row r="33" spans="1:24" ht="12" customHeight="1" x14ac:dyDescent="0.25">
      <c r="A33" s="165"/>
      <c r="X33" s="171" t="s">
        <v>1323</v>
      </c>
    </row>
    <row r="34" spans="1:24" ht="12" customHeight="1" x14ac:dyDescent="0.25">
      <c r="X34" s="171" t="s">
        <v>1327</v>
      </c>
    </row>
    <row r="35" spans="1:24" ht="12" customHeight="1" x14ac:dyDescent="0.25">
      <c r="X35" s="171" t="s">
        <v>1331</v>
      </c>
    </row>
    <row r="36" spans="1:24" ht="12" customHeight="1" x14ac:dyDescent="0.25">
      <c r="X36" s="170" t="s">
        <v>1410</v>
      </c>
    </row>
    <row r="37" spans="1:24" ht="12" customHeight="1" x14ac:dyDescent="0.25">
      <c r="X37" s="170" t="s">
        <v>1338</v>
      </c>
    </row>
    <row r="38" spans="1:24" ht="12" customHeight="1" x14ac:dyDescent="0.25">
      <c r="X38" s="168"/>
    </row>
    <row r="39" spans="1:24" ht="16.5" customHeight="1" x14ac:dyDescent="0.25">
      <c r="X39" s="168"/>
    </row>
    <row r="40" spans="1:24" ht="16.5" customHeight="1" x14ac:dyDescent="0.25">
      <c r="A40" s="166" t="s">
        <v>154</v>
      </c>
    </row>
    <row r="41" spans="1:24" ht="16.5" customHeight="1" x14ac:dyDescent="0.25">
      <c r="A41" s="166"/>
    </row>
    <row r="42" spans="1:24" ht="16.5" customHeight="1" x14ac:dyDescent="0.25">
      <c r="A42" s="166" t="s">
        <v>155</v>
      </c>
    </row>
    <row r="43" spans="1:24" ht="16.5" customHeight="1" x14ac:dyDescent="0.25">
      <c r="A43" s="166" t="s">
        <v>156</v>
      </c>
    </row>
    <row r="44" spans="1:24" ht="16.5" customHeight="1" x14ac:dyDescent="0.25">
      <c r="A44" s="166"/>
    </row>
    <row r="45" spans="1:24" ht="16.5" customHeight="1" x14ac:dyDescent="0.25">
      <c r="A45" s="166" t="s">
        <v>157</v>
      </c>
    </row>
    <row r="46" spans="1:24" ht="16.5" customHeight="1" x14ac:dyDescent="0.25">
      <c r="A46" s="166" t="s">
        <v>156</v>
      </c>
    </row>
  </sheetData>
  <sheetProtection formatCells="0" formatColumns="0" formatRows="0" insertRows="0" insertHyperlinks="0" deleteRows="0" sort="0" autoFilter="0" pivotTables="0"/>
  <printOptions horizontalCentered="1"/>
  <pageMargins left="0.19685039370078741" right="0.19685039370078741" top="0.78740157480314965" bottom="0.98425196850393704" header="0.51181102362204722" footer="0.51181102362204722"/>
  <pageSetup paperSize="9" scale="44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9465138B-862D-43D5-B438-065CAC97136E}">
          <x14:formula1>
            <xm:f>Liste_2025!$AW$2:$AW$23</xm:f>
          </x14:formula1>
          <xm:sqref>X10:X12</xm:sqref>
        </x14:dataValidation>
        <x14:dataValidation type="list" allowBlank="1" showInputMessage="1" showErrorMessage="1" xr:uid="{5F00EA7C-59CA-4428-B0B6-6841C5DFF486}">
          <x14:formula1>
            <xm:f>Liste_2025!$AR$2:$AR$3</xm:f>
          </x14:formula1>
          <xm:sqref>U10:U12</xm:sqref>
        </x14:dataValidation>
        <x14:dataValidation type="list" allowBlank="1" showInputMessage="1" showErrorMessage="1" xr:uid="{EF7F77B6-6259-434F-BE0D-A38BCB76ADAD}">
          <x14:formula1>
            <xm:f>Liste_2025!$AT$2:$AT$6</xm:f>
          </x14:formula1>
          <xm:sqref>T10:T12</xm:sqref>
        </x14:dataValidation>
        <x14:dataValidation type="list" allowBlank="1" showInputMessage="1" showErrorMessage="1" xr:uid="{DFA8AB75-4D5A-4238-947C-3BE7C9E5738C}">
          <x14:formula1>
            <xm:f>Liste_2025!$AP$2:$AP$3</xm:f>
          </x14:formula1>
          <xm:sqref>S10:S12</xm:sqref>
        </x14:dataValidation>
        <x14:dataValidation type="list" allowBlank="1" showInputMessage="1" showErrorMessage="1" xr:uid="{4F55AFA3-011E-46B0-9724-F79BC0E219F7}">
          <x14:formula1>
            <xm:f>Liste_2025!$I$2:$I$7</xm:f>
          </x14:formula1>
          <xm:sqref>R10:R12</xm:sqref>
        </x14:dataValidation>
        <x14:dataValidation type="list" allowBlank="1" showInputMessage="1" showErrorMessage="1" xr:uid="{F17A3A83-377B-46B3-A1EE-3408B85782AC}">
          <x14:formula1>
            <xm:f>Liste_2025!$B$2:$B$10</xm:f>
          </x14:formula1>
          <xm:sqref>O10:O12</xm:sqref>
        </x14:dataValidation>
        <x14:dataValidation type="list" allowBlank="1" showInputMessage="1" showErrorMessage="1" xr:uid="{CEDE28A7-4DC4-4DDF-8F0E-3BDF6F092442}">
          <x14:formula1>
            <xm:f>Liste_2025!$AF$2:$AF$8</xm:f>
          </x14:formula1>
          <xm:sqref>N10:N12</xm:sqref>
        </x14:dataValidation>
        <x14:dataValidation type="list" allowBlank="1" showInputMessage="1" showErrorMessage="1" xr:uid="{AA6AC670-9B86-45E4-AE93-4B5FF00760D0}">
          <x14:formula1>
            <xm:f>Liste_2025!$AC$2:$AC$5</xm:f>
          </x14:formula1>
          <xm:sqref>M10:M12</xm:sqref>
        </x14:dataValidation>
        <x14:dataValidation type="list" allowBlank="1" showInputMessage="1" showErrorMessage="1" xr:uid="{25AFF15F-806D-4310-B952-F2E1872CBFAA}">
          <x14:formula1>
            <xm:f>Liste_2025!$K$2:$K$3</xm:f>
          </x14:formula1>
          <xm:sqref>F10:F12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451B7-3802-42EA-8C7B-6BD0D8A3910F}">
  <sheetPr>
    <tabColor theme="8"/>
    <pageSetUpPr fitToPage="1"/>
  </sheetPr>
  <dimension ref="A1:AK211"/>
  <sheetViews>
    <sheetView showGridLines="0" zoomScaleNormal="100" workbookViewId="0"/>
  </sheetViews>
  <sheetFormatPr defaultColWidth="9.140625" defaultRowHeight="16.5" customHeight="1" x14ac:dyDescent="0.2"/>
  <cols>
    <col min="1" max="3" width="16.28515625" style="165" customWidth="1"/>
    <col min="4" max="4" width="26.85546875" style="165" customWidth="1"/>
    <col min="5" max="17" width="16.28515625" style="165" customWidth="1"/>
    <col min="18" max="18" width="16.28515625" style="173" customWidth="1"/>
    <col min="19" max="23" width="16.28515625" style="165" customWidth="1"/>
    <col min="24" max="16384" width="9.140625" style="173"/>
  </cols>
  <sheetData>
    <row r="1" spans="1:37" ht="12" customHeight="1" x14ac:dyDescent="0.2">
      <c r="S1" s="398"/>
      <c r="T1" s="398"/>
      <c r="U1" s="398"/>
      <c r="V1" s="398"/>
      <c r="W1" s="398" t="s">
        <v>899</v>
      </c>
    </row>
    <row r="2" spans="1:37" s="400" customFormat="1" ht="12" customHeight="1" x14ac:dyDescent="0.25">
      <c r="A2" s="342" t="s">
        <v>169</v>
      </c>
      <c r="N2" s="399"/>
      <c r="O2" s="399"/>
      <c r="P2" s="399"/>
      <c r="S2" s="401"/>
      <c r="T2" s="401"/>
      <c r="U2" s="401"/>
      <c r="V2" s="401"/>
      <c r="W2" s="401"/>
    </row>
    <row r="3" spans="1:37" s="400" customFormat="1" ht="12" customHeight="1" x14ac:dyDescent="0.25">
      <c r="A3" s="342" t="s">
        <v>170</v>
      </c>
    </row>
    <row r="4" spans="1:37" s="459" customFormat="1" ht="12" customHeight="1" x14ac:dyDescent="0.2">
      <c r="A4" s="399" t="s">
        <v>900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S4" s="400"/>
      <c r="T4" s="400"/>
      <c r="U4" s="400"/>
      <c r="V4" s="400"/>
      <c r="W4" s="400"/>
    </row>
    <row r="5" spans="1:37" s="459" customFormat="1" ht="12" customHeight="1" x14ac:dyDescent="0.2">
      <c r="A5" s="402" t="s">
        <v>2</v>
      </c>
      <c r="B5" s="399"/>
      <c r="C5" s="399"/>
      <c r="D5" s="400"/>
      <c r="E5" s="400"/>
      <c r="F5" s="400"/>
      <c r="G5" s="400"/>
      <c r="H5" s="400"/>
      <c r="I5" s="400"/>
      <c r="J5" s="400"/>
      <c r="K5" s="400"/>
      <c r="L5" s="400"/>
      <c r="M5" s="400"/>
      <c r="N5" s="400"/>
      <c r="O5" s="400"/>
      <c r="P5" s="400"/>
      <c r="S5" s="400"/>
      <c r="T5" s="400"/>
      <c r="U5" s="400"/>
      <c r="V5" s="400"/>
      <c r="W5" s="400"/>
    </row>
    <row r="6" spans="1:37" s="459" customFormat="1" ht="12" customHeight="1" x14ac:dyDescent="0.2">
      <c r="A6" s="400"/>
      <c r="B6" s="400"/>
      <c r="C6" s="400"/>
      <c r="D6" s="400"/>
      <c r="E6" s="400"/>
      <c r="F6" s="400"/>
      <c r="G6" s="400"/>
      <c r="H6" s="400"/>
      <c r="I6" s="400"/>
      <c r="J6" s="400"/>
      <c r="K6" s="400"/>
      <c r="L6" s="400"/>
      <c r="M6" s="400"/>
      <c r="N6" s="400"/>
      <c r="O6" s="400"/>
      <c r="P6" s="400"/>
      <c r="S6" s="297"/>
      <c r="T6" s="297"/>
      <c r="U6" s="297"/>
      <c r="V6" s="297"/>
      <c r="W6" s="297" t="s">
        <v>3</v>
      </c>
    </row>
    <row r="7" spans="1:37" s="459" customFormat="1" ht="60" customHeight="1" x14ac:dyDescent="0.2">
      <c r="A7" s="403" t="s">
        <v>901</v>
      </c>
      <c r="B7" s="406" t="s">
        <v>892</v>
      </c>
      <c r="C7" s="406" t="s">
        <v>559</v>
      </c>
      <c r="D7" s="406" t="s">
        <v>902</v>
      </c>
      <c r="E7" s="406" t="s">
        <v>903</v>
      </c>
      <c r="F7" s="406" t="s">
        <v>904</v>
      </c>
      <c r="G7" s="406" t="s">
        <v>905</v>
      </c>
      <c r="H7" s="406" t="s">
        <v>864</v>
      </c>
      <c r="I7" s="406" t="s">
        <v>906</v>
      </c>
      <c r="J7" s="406" t="s">
        <v>907</v>
      </c>
      <c r="K7" s="406" t="s">
        <v>897</v>
      </c>
      <c r="L7" s="406" t="s">
        <v>898</v>
      </c>
      <c r="M7" s="406" t="s">
        <v>888</v>
      </c>
      <c r="N7" s="406" t="s">
        <v>875</v>
      </c>
      <c r="O7" s="406" t="s">
        <v>876</v>
      </c>
      <c r="P7" s="406" t="s">
        <v>877</v>
      </c>
      <c r="Q7" s="406" t="s">
        <v>878</v>
      </c>
      <c r="R7" s="406" t="s">
        <v>908</v>
      </c>
      <c r="S7" s="406" t="s">
        <v>1404</v>
      </c>
      <c r="T7" s="406" t="s">
        <v>1405</v>
      </c>
      <c r="U7" s="406" t="s">
        <v>1406</v>
      </c>
      <c r="V7" s="406" t="s">
        <v>1407</v>
      </c>
      <c r="W7" s="408" t="s">
        <v>1191</v>
      </c>
    </row>
    <row r="8" spans="1:37" s="459" customFormat="1" ht="12.75" x14ac:dyDescent="0.2">
      <c r="A8" s="410">
        <v>1</v>
      </c>
      <c r="B8" s="411">
        <v>2</v>
      </c>
      <c r="C8" s="411">
        <v>3</v>
      </c>
      <c r="D8" s="411">
        <v>4</v>
      </c>
      <c r="E8" s="411">
        <v>5</v>
      </c>
      <c r="F8" s="411">
        <v>6</v>
      </c>
      <c r="G8" s="411">
        <v>7</v>
      </c>
      <c r="H8" s="411">
        <v>8</v>
      </c>
      <c r="I8" s="411">
        <v>9</v>
      </c>
      <c r="J8" s="411">
        <v>10</v>
      </c>
      <c r="K8" s="411">
        <v>11</v>
      </c>
      <c r="L8" s="411">
        <v>12</v>
      </c>
      <c r="M8" s="411">
        <v>13</v>
      </c>
      <c r="N8" s="411">
        <v>14</v>
      </c>
      <c r="O8" s="411">
        <v>15</v>
      </c>
      <c r="P8" s="411">
        <v>16</v>
      </c>
      <c r="Q8" s="411">
        <v>17</v>
      </c>
      <c r="R8" s="411">
        <v>18</v>
      </c>
      <c r="S8" s="411">
        <v>19</v>
      </c>
      <c r="T8" s="411">
        <v>20</v>
      </c>
      <c r="U8" s="411">
        <v>21</v>
      </c>
      <c r="V8" s="411">
        <v>22</v>
      </c>
      <c r="W8" s="412">
        <v>23</v>
      </c>
    </row>
    <row r="9" spans="1:37" ht="12.75" x14ac:dyDescent="0.2">
      <c r="A9" s="413" t="s">
        <v>523</v>
      </c>
      <c r="B9" s="414"/>
      <c r="C9" s="414"/>
      <c r="D9" s="414"/>
      <c r="E9" s="414"/>
      <c r="F9" s="414"/>
      <c r="G9" s="414"/>
      <c r="H9" s="433"/>
      <c r="I9" s="414"/>
      <c r="J9" s="414"/>
      <c r="K9" s="414"/>
      <c r="L9" s="414"/>
      <c r="M9" s="414"/>
      <c r="N9" s="414"/>
      <c r="O9" s="414"/>
      <c r="P9" s="433"/>
      <c r="Q9" s="433"/>
      <c r="R9" s="433"/>
      <c r="S9" s="433"/>
      <c r="T9" s="433"/>
      <c r="U9" s="433"/>
      <c r="V9" s="433"/>
      <c r="W9" s="417"/>
      <c r="X9" s="485"/>
      <c r="Y9" s="485"/>
      <c r="Z9" s="485"/>
      <c r="AA9" s="485"/>
      <c r="AB9" s="485"/>
      <c r="AC9" s="485"/>
      <c r="AD9" s="485"/>
      <c r="AE9" s="485"/>
      <c r="AF9" s="485"/>
      <c r="AG9" s="485"/>
      <c r="AH9" s="485"/>
      <c r="AI9" s="485"/>
    </row>
    <row r="10" spans="1:37" ht="16.5" customHeight="1" x14ac:dyDescent="0.2">
      <c r="A10" s="486"/>
      <c r="B10" s="462"/>
      <c r="C10" s="462"/>
      <c r="D10" s="462"/>
      <c r="E10" s="462"/>
      <c r="F10" s="462"/>
      <c r="G10" s="462"/>
      <c r="H10" s="423"/>
      <c r="I10" s="462"/>
      <c r="J10" s="451"/>
      <c r="K10" s="451"/>
      <c r="L10" s="451"/>
      <c r="M10" s="451"/>
      <c r="N10" s="423"/>
      <c r="O10" s="423"/>
      <c r="P10" s="423"/>
      <c r="Q10" s="446"/>
      <c r="R10" s="446"/>
      <c r="S10" s="446"/>
      <c r="T10" s="423"/>
      <c r="U10" s="423"/>
      <c r="V10" s="423"/>
      <c r="W10" s="427"/>
      <c r="X10" s="485"/>
      <c r="Y10" s="485"/>
      <c r="Z10" s="485"/>
      <c r="AA10" s="485"/>
      <c r="AB10" s="485"/>
      <c r="AC10" s="485"/>
      <c r="AD10" s="485"/>
      <c r="AE10" s="485"/>
      <c r="AF10" s="485"/>
      <c r="AG10" s="485"/>
      <c r="AH10" s="485"/>
      <c r="AI10" s="485"/>
    </row>
    <row r="11" spans="1:37" ht="16.5" customHeight="1" x14ac:dyDescent="0.2">
      <c r="A11" s="487"/>
      <c r="B11" s="462"/>
      <c r="C11" s="462"/>
      <c r="D11" s="462"/>
      <c r="E11" s="462"/>
      <c r="F11" s="462"/>
      <c r="G11" s="462"/>
      <c r="H11" s="423"/>
      <c r="I11" s="462"/>
      <c r="J11" s="451"/>
      <c r="K11" s="451"/>
      <c r="L11" s="451"/>
      <c r="M11" s="451"/>
      <c r="N11" s="423"/>
      <c r="O11" s="423"/>
      <c r="P11" s="423"/>
      <c r="Q11" s="446"/>
      <c r="R11" s="446"/>
      <c r="S11" s="446"/>
      <c r="T11" s="423"/>
      <c r="U11" s="423"/>
      <c r="V11" s="423"/>
      <c r="W11" s="427"/>
      <c r="X11" s="485"/>
      <c r="Y11" s="485"/>
      <c r="Z11" s="485"/>
      <c r="AA11" s="485"/>
      <c r="AB11" s="485"/>
      <c r="AC11" s="485"/>
      <c r="AD11" s="485"/>
      <c r="AE11" s="485"/>
      <c r="AF11" s="485"/>
      <c r="AG11" s="485"/>
      <c r="AH11" s="485"/>
      <c r="AI11" s="485"/>
    </row>
    <row r="12" spans="1:37" ht="16.5" customHeight="1" x14ac:dyDescent="0.2">
      <c r="A12" s="487"/>
      <c r="B12" s="462"/>
      <c r="C12" s="462"/>
      <c r="D12" s="462"/>
      <c r="E12" s="462"/>
      <c r="F12" s="462"/>
      <c r="G12" s="462"/>
      <c r="H12" s="462"/>
      <c r="I12" s="462"/>
      <c r="J12" s="451"/>
      <c r="K12" s="451"/>
      <c r="L12" s="451"/>
      <c r="M12" s="451"/>
      <c r="N12" s="423"/>
      <c r="O12" s="423"/>
      <c r="P12" s="423"/>
      <c r="Q12" s="452"/>
      <c r="R12" s="452"/>
      <c r="S12" s="452"/>
      <c r="T12" s="423"/>
      <c r="U12" s="423"/>
      <c r="V12" s="423"/>
      <c r="W12" s="427"/>
      <c r="X12" s="485"/>
      <c r="Y12" s="485"/>
      <c r="Z12" s="485"/>
      <c r="AA12" s="485"/>
      <c r="AB12" s="485"/>
      <c r="AC12" s="485"/>
      <c r="AD12" s="485"/>
      <c r="AE12" s="485"/>
      <c r="AF12" s="485"/>
      <c r="AG12" s="485"/>
      <c r="AH12" s="485"/>
      <c r="AI12" s="485"/>
    </row>
    <row r="13" spans="1:37" ht="12" customHeight="1" x14ac:dyDescent="0.2">
      <c r="A13" s="352"/>
      <c r="B13" s="428"/>
      <c r="C13" s="428"/>
      <c r="D13" s="428"/>
      <c r="E13" s="428"/>
      <c r="F13" s="428"/>
      <c r="G13" s="428"/>
      <c r="H13" s="428"/>
      <c r="I13" s="428"/>
      <c r="J13" s="428"/>
      <c r="K13" s="428"/>
      <c r="M13" s="428"/>
      <c r="N13" s="488"/>
      <c r="O13" s="428"/>
      <c r="P13" s="489"/>
      <c r="Q13" s="490"/>
      <c r="R13" s="485"/>
      <c r="X13" s="485"/>
      <c r="Y13" s="485"/>
      <c r="Z13" s="485"/>
      <c r="AA13" s="485"/>
      <c r="AB13" s="485"/>
      <c r="AC13" s="485"/>
      <c r="AD13" s="485"/>
      <c r="AE13" s="485"/>
      <c r="AF13" s="485"/>
      <c r="AG13" s="485"/>
      <c r="AH13" s="485"/>
      <c r="AI13" s="485"/>
      <c r="AJ13" s="485"/>
      <c r="AK13" s="485"/>
    </row>
    <row r="14" spans="1:37" s="165" customFormat="1" ht="12" customHeight="1" x14ac:dyDescent="0.25">
      <c r="A14" s="166"/>
      <c r="B14" s="166"/>
      <c r="C14" s="172"/>
      <c r="D14" s="430" t="s">
        <v>880</v>
      </c>
      <c r="E14" s="430" t="s">
        <v>880</v>
      </c>
      <c r="M14" s="430"/>
      <c r="N14" s="430" t="s">
        <v>880</v>
      </c>
      <c r="O14" s="430" t="s">
        <v>880</v>
      </c>
      <c r="P14" s="430" t="s">
        <v>880</v>
      </c>
      <c r="R14" s="430"/>
      <c r="S14" s="430" t="s">
        <v>880</v>
      </c>
      <c r="T14" s="430" t="s">
        <v>880</v>
      </c>
      <c r="U14" s="430"/>
      <c r="V14" s="430"/>
      <c r="W14" s="430" t="s">
        <v>880</v>
      </c>
    </row>
    <row r="15" spans="1:37" s="165" customFormat="1" ht="12" customHeight="1" x14ac:dyDescent="0.25">
      <c r="N15" s="165" t="s">
        <v>880</v>
      </c>
    </row>
    <row r="16" spans="1:37" s="165" customFormat="1" ht="12" customHeight="1" x14ac:dyDescent="0.25">
      <c r="B16" s="432"/>
      <c r="C16" s="432"/>
      <c r="D16" s="171" t="s">
        <v>1130</v>
      </c>
      <c r="E16" s="171" t="s">
        <v>1196</v>
      </c>
      <c r="I16" s="432"/>
      <c r="J16" s="432"/>
      <c r="N16" s="171" t="s">
        <v>1091</v>
      </c>
      <c r="O16" s="171" t="s">
        <v>1093</v>
      </c>
      <c r="P16" s="171" t="s">
        <v>391</v>
      </c>
      <c r="S16" s="171" t="s">
        <v>1202</v>
      </c>
      <c r="T16" s="171" t="s">
        <v>1202</v>
      </c>
      <c r="U16" s="171"/>
      <c r="V16" s="171"/>
      <c r="W16" s="171" t="s">
        <v>1204</v>
      </c>
    </row>
    <row r="17" spans="1:23" s="165" customFormat="1" ht="12" customHeight="1" x14ac:dyDescent="0.25">
      <c r="D17" s="171" t="s">
        <v>1131</v>
      </c>
      <c r="E17" s="171" t="s">
        <v>1209</v>
      </c>
      <c r="N17" s="171" t="s">
        <v>1097</v>
      </c>
      <c r="O17" s="171" t="s">
        <v>1099</v>
      </c>
      <c r="P17" s="171" t="s">
        <v>521</v>
      </c>
      <c r="S17" s="171" t="s">
        <v>1214</v>
      </c>
      <c r="T17" s="171" t="s">
        <v>1214</v>
      </c>
      <c r="U17" s="171"/>
      <c r="V17" s="171"/>
      <c r="W17" s="171" t="s">
        <v>1216</v>
      </c>
    </row>
    <row r="18" spans="1:23" ht="12" customHeight="1" x14ac:dyDescent="0.2">
      <c r="D18" s="171" t="s">
        <v>1132</v>
      </c>
      <c r="E18" s="171" t="s">
        <v>1221</v>
      </c>
      <c r="N18" s="171" t="s">
        <v>1103</v>
      </c>
      <c r="O18" s="171" t="s">
        <v>1105</v>
      </c>
      <c r="P18" s="171" t="s">
        <v>522</v>
      </c>
      <c r="U18" s="171"/>
      <c r="V18" s="171"/>
      <c r="W18" s="171" t="s">
        <v>1228</v>
      </c>
    </row>
    <row r="19" spans="1:23" ht="12" customHeight="1" x14ac:dyDescent="0.2">
      <c r="D19" s="171" t="s">
        <v>1133</v>
      </c>
      <c r="E19" s="171" t="s">
        <v>1234</v>
      </c>
      <c r="N19" s="171" t="s">
        <v>1226</v>
      </c>
      <c r="O19" s="171" t="s">
        <v>1113</v>
      </c>
      <c r="P19" s="171" t="s">
        <v>394</v>
      </c>
      <c r="Q19" s="173"/>
      <c r="U19" s="171"/>
      <c r="V19" s="171"/>
      <c r="W19" s="171" t="s">
        <v>1241</v>
      </c>
    </row>
    <row r="20" spans="1:23" ht="12" customHeight="1" x14ac:dyDescent="0.2">
      <c r="E20" s="171" t="s">
        <v>1247</v>
      </c>
      <c r="O20" s="171" t="s">
        <v>1117</v>
      </c>
      <c r="P20" s="171" t="s">
        <v>693</v>
      </c>
      <c r="U20" s="171"/>
      <c r="V20" s="171"/>
      <c r="W20" s="171" t="s">
        <v>1253</v>
      </c>
    </row>
    <row r="21" spans="1:23" ht="12" customHeight="1" x14ac:dyDescent="0.2">
      <c r="E21" s="171" t="s">
        <v>1259</v>
      </c>
      <c r="O21" s="171" t="s">
        <v>1120</v>
      </c>
      <c r="P21" s="171" t="s">
        <v>754</v>
      </c>
      <c r="U21" s="171"/>
      <c r="V21" s="171"/>
      <c r="W21" s="171" t="s">
        <v>1264</v>
      </c>
    </row>
    <row r="22" spans="1:23" ht="12" customHeight="1" x14ac:dyDescent="0.2">
      <c r="E22" s="171" t="s">
        <v>1268</v>
      </c>
      <c r="O22" s="171" t="s">
        <v>1124</v>
      </c>
      <c r="P22" s="171" t="s">
        <v>1121</v>
      </c>
      <c r="W22" s="171" t="s">
        <v>1272</v>
      </c>
    </row>
    <row r="23" spans="1:23" ht="12" customHeight="1" x14ac:dyDescent="0.2">
      <c r="E23" s="171" t="s">
        <v>48</v>
      </c>
      <c r="P23" s="171" t="s">
        <v>1125</v>
      </c>
      <c r="W23" s="171" t="s">
        <v>1279</v>
      </c>
    </row>
    <row r="24" spans="1:23" ht="12" customHeight="1" x14ac:dyDescent="0.2">
      <c r="P24" s="171" t="s">
        <v>1128</v>
      </c>
      <c r="W24" s="171" t="s">
        <v>1284</v>
      </c>
    </row>
    <row r="25" spans="1:23" ht="12" customHeight="1" x14ac:dyDescent="0.2">
      <c r="W25" s="171" t="s">
        <v>1290</v>
      </c>
    </row>
    <row r="26" spans="1:23" ht="12" customHeight="1" x14ac:dyDescent="0.2">
      <c r="W26" s="171" t="s">
        <v>1295</v>
      </c>
    </row>
    <row r="27" spans="1:23" ht="12" customHeight="1" x14ac:dyDescent="0.2">
      <c r="A27" s="173"/>
      <c r="W27" s="171" t="s">
        <v>1299</v>
      </c>
    </row>
    <row r="28" spans="1:23" ht="12" customHeight="1" x14ac:dyDescent="0.2">
      <c r="A28" s="173"/>
      <c r="W28" s="171" t="s">
        <v>1303</v>
      </c>
    </row>
    <row r="29" spans="1:23" ht="12" customHeight="1" x14ac:dyDescent="0.2">
      <c r="A29" s="173"/>
      <c r="W29" s="171" t="s">
        <v>1307</v>
      </c>
    </row>
    <row r="30" spans="1:23" ht="12" customHeight="1" x14ac:dyDescent="0.2">
      <c r="A30" s="173"/>
      <c r="W30" s="171" t="s">
        <v>1311</v>
      </c>
    </row>
    <row r="31" spans="1:23" ht="12" customHeight="1" x14ac:dyDescent="0.2">
      <c r="A31" s="173"/>
      <c r="W31" s="171" t="s">
        <v>1315</v>
      </c>
    </row>
    <row r="32" spans="1:23" ht="12" customHeight="1" x14ac:dyDescent="0.2">
      <c r="A32" s="173"/>
      <c r="W32" s="171" t="s">
        <v>1319</v>
      </c>
    </row>
    <row r="33" spans="1:24" ht="12" customHeight="1" x14ac:dyDescent="0.2">
      <c r="A33" s="173"/>
      <c r="W33" s="171" t="s">
        <v>1323</v>
      </c>
    </row>
    <row r="34" spans="1:24" ht="12" customHeight="1" x14ac:dyDescent="0.2">
      <c r="W34" s="171" t="s">
        <v>1327</v>
      </c>
    </row>
    <row r="35" spans="1:24" ht="12" customHeight="1" x14ac:dyDescent="0.2">
      <c r="W35" s="171" t="s">
        <v>1331</v>
      </c>
    </row>
    <row r="36" spans="1:24" ht="12" customHeight="1" x14ac:dyDescent="0.2">
      <c r="W36" s="171" t="s">
        <v>1410</v>
      </c>
    </row>
    <row r="37" spans="1:24" ht="12" customHeight="1" x14ac:dyDescent="0.2">
      <c r="W37" s="171" t="s">
        <v>1338</v>
      </c>
    </row>
    <row r="38" spans="1:24" ht="12" customHeight="1" x14ac:dyDescent="0.2">
      <c r="X38" s="165"/>
    </row>
    <row r="39" spans="1:24" ht="12" customHeight="1" x14ac:dyDescent="0.2">
      <c r="X39" s="165"/>
    </row>
    <row r="40" spans="1:24" ht="12" customHeight="1" x14ac:dyDescent="0.2">
      <c r="A40" s="166" t="s">
        <v>154</v>
      </c>
      <c r="X40" s="165"/>
    </row>
    <row r="41" spans="1:24" ht="12" customHeight="1" x14ac:dyDescent="0.2">
      <c r="A41" s="166"/>
      <c r="X41" s="165"/>
    </row>
    <row r="42" spans="1:24" ht="12" customHeight="1" x14ac:dyDescent="0.2">
      <c r="A42" s="166" t="s">
        <v>155</v>
      </c>
      <c r="X42" s="165"/>
    </row>
    <row r="43" spans="1:24" ht="12" customHeight="1" x14ac:dyDescent="0.2">
      <c r="A43" s="166" t="s">
        <v>156</v>
      </c>
      <c r="X43" s="165"/>
    </row>
    <row r="44" spans="1:24" ht="12" customHeight="1" x14ac:dyDescent="0.2">
      <c r="A44" s="166"/>
      <c r="X44" s="165"/>
    </row>
    <row r="45" spans="1:24" ht="12" customHeight="1" x14ac:dyDescent="0.2">
      <c r="A45" s="166" t="s">
        <v>157</v>
      </c>
      <c r="X45" s="165"/>
    </row>
    <row r="46" spans="1:24" ht="12" customHeight="1" x14ac:dyDescent="0.2">
      <c r="A46" s="166" t="s">
        <v>156</v>
      </c>
      <c r="X46" s="165"/>
    </row>
    <row r="47" spans="1:24" ht="12" customHeight="1" x14ac:dyDescent="0.2">
      <c r="X47" s="165"/>
    </row>
    <row r="48" spans="1:24" ht="12" customHeight="1" x14ac:dyDescent="0.2">
      <c r="X48" s="165"/>
    </row>
    <row r="49" spans="24:24" ht="12" customHeight="1" x14ac:dyDescent="0.2">
      <c r="X49" s="165"/>
    </row>
    <row r="50" spans="24:24" ht="12" customHeight="1" x14ac:dyDescent="0.2">
      <c r="X50" s="165"/>
    </row>
    <row r="51" spans="24:24" ht="12" customHeight="1" x14ac:dyDescent="0.2">
      <c r="X51" s="165"/>
    </row>
    <row r="52" spans="24:24" ht="12" customHeight="1" x14ac:dyDescent="0.2">
      <c r="X52" s="165"/>
    </row>
    <row r="53" spans="24:24" ht="12" customHeight="1" x14ac:dyDescent="0.2">
      <c r="X53" s="165"/>
    </row>
    <row r="54" spans="24:24" ht="12" customHeight="1" x14ac:dyDescent="0.2">
      <c r="X54" s="165"/>
    </row>
    <row r="55" spans="24:24" ht="12" customHeight="1" x14ac:dyDescent="0.2">
      <c r="X55" s="165"/>
    </row>
    <row r="56" spans="24:24" ht="12" customHeight="1" x14ac:dyDescent="0.2">
      <c r="X56" s="165"/>
    </row>
    <row r="57" spans="24:24" ht="12" customHeight="1" x14ac:dyDescent="0.2">
      <c r="X57" s="165"/>
    </row>
    <row r="58" spans="24:24" ht="12" customHeight="1" x14ac:dyDescent="0.2">
      <c r="X58" s="165"/>
    </row>
    <row r="59" spans="24:24" ht="12" customHeight="1" x14ac:dyDescent="0.2">
      <c r="X59" s="165"/>
    </row>
    <row r="60" spans="24:24" ht="12" customHeight="1" x14ac:dyDescent="0.2">
      <c r="X60" s="165"/>
    </row>
    <row r="61" spans="24:24" ht="12" customHeight="1" x14ac:dyDescent="0.2">
      <c r="X61" s="165"/>
    </row>
    <row r="62" spans="24:24" ht="12" customHeight="1" x14ac:dyDescent="0.2">
      <c r="X62" s="165"/>
    </row>
    <row r="63" spans="24:24" ht="12" customHeight="1" x14ac:dyDescent="0.2">
      <c r="X63" s="165"/>
    </row>
    <row r="64" spans="24:24" ht="12" customHeight="1" x14ac:dyDescent="0.2">
      <c r="X64" s="165"/>
    </row>
    <row r="65" spans="24:24" ht="12" customHeight="1" x14ac:dyDescent="0.2">
      <c r="X65" s="165"/>
    </row>
    <row r="66" spans="24:24" ht="12" customHeight="1" x14ac:dyDescent="0.2">
      <c r="X66" s="165"/>
    </row>
    <row r="67" spans="24:24" ht="12" customHeight="1" x14ac:dyDescent="0.2">
      <c r="X67" s="165"/>
    </row>
    <row r="68" spans="24:24" ht="12" customHeight="1" x14ac:dyDescent="0.2">
      <c r="X68" s="165"/>
    </row>
    <row r="69" spans="24:24" ht="12" customHeight="1" x14ac:dyDescent="0.2">
      <c r="X69" s="165"/>
    </row>
    <row r="70" spans="24:24" ht="12" customHeight="1" x14ac:dyDescent="0.2">
      <c r="X70" s="165"/>
    </row>
    <row r="71" spans="24:24" ht="12" customHeight="1" x14ac:dyDescent="0.2">
      <c r="X71" s="165"/>
    </row>
    <row r="72" spans="24:24" ht="12" customHeight="1" x14ac:dyDescent="0.2">
      <c r="X72" s="165"/>
    </row>
    <row r="73" spans="24:24" ht="12" customHeight="1" x14ac:dyDescent="0.2">
      <c r="X73" s="165"/>
    </row>
    <row r="74" spans="24:24" ht="12" customHeight="1" x14ac:dyDescent="0.2">
      <c r="X74" s="165"/>
    </row>
    <row r="75" spans="24:24" ht="12" customHeight="1" x14ac:dyDescent="0.2">
      <c r="X75" s="165"/>
    </row>
    <row r="76" spans="24:24" ht="12" customHeight="1" x14ac:dyDescent="0.2">
      <c r="X76" s="165"/>
    </row>
    <row r="77" spans="24:24" ht="12" customHeight="1" x14ac:dyDescent="0.2">
      <c r="X77" s="165"/>
    </row>
    <row r="78" spans="24:24" ht="12" customHeight="1" x14ac:dyDescent="0.2">
      <c r="X78" s="165"/>
    </row>
    <row r="79" spans="24:24" ht="12" customHeight="1" x14ac:dyDescent="0.2">
      <c r="X79" s="165"/>
    </row>
    <row r="80" spans="24:24" ht="12" customHeight="1" x14ac:dyDescent="0.2">
      <c r="X80" s="165"/>
    </row>
    <row r="81" spans="24:24" ht="12" customHeight="1" x14ac:dyDescent="0.2">
      <c r="X81" s="165"/>
    </row>
    <row r="82" spans="24:24" ht="12" customHeight="1" x14ac:dyDescent="0.2">
      <c r="X82" s="165"/>
    </row>
    <row r="83" spans="24:24" ht="12" customHeight="1" x14ac:dyDescent="0.2">
      <c r="X83" s="165"/>
    </row>
    <row r="84" spans="24:24" ht="12" customHeight="1" x14ac:dyDescent="0.2">
      <c r="X84" s="165"/>
    </row>
    <row r="85" spans="24:24" ht="12" customHeight="1" x14ac:dyDescent="0.2">
      <c r="X85" s="165"/>
    </row>
    <row r="86" spans="24:24" ht="12" customHeight="1" x14ac:dyDescent="0.2">
      <c r="X86" s="165"/>
    </row>
    <row r="87" spans="24:24" ht="12" customHeight="1" x14ac:dyDescent="0.2">
      <c r="X87" s="165"/>
    </row>
    <row r="88" spans="24:24" ht="12" customHeight="1" x14ac:dyDescent="0.2">
      <c r="X88" s="165"/>
    </row>
    <row r="89" spans="24:24" ht="12" customHeight="1" x14ac:dyDescent="0.2">
      <c r="X89" s="165"/>
    </row>
    <row r="90" spans="24:24" ht="12" customHeight="1" x14ac:dyDescent="0.2">
      <c r="X90" s="165"/>
    </row>
    <row r="91" spans="24:24" ht="12" customHeight="1" x14ac:dyDescent="0.2">
      <c r="X91" s="165"/>
    </row>
    <row r="92" spans="24:24" ht="12" customHeight="1" x14ac:dyDescent="0.2">
      <c r="X92" s="165"/>
    </row>
    <row r="93" spans="24:24" ht="12" customHeight="1" x14ac:dyDescent="0.2">
      <c r="X93" s="165"/>
    </row>
    <row r="94" spans="24:24" ht="12" customHeight="1" x14ac:dyDescent="0.2">
      <c r="X94" s="165"/>
    </row>
    <row r="95" spans="24:24" ht="12" customHeight="1" x14ac:dyDescent="0.2">
      <c r="X95" s="165"/>
    </row>
    <row r="96" spans="24:24" ht="12" customHeight="1" x14ac:dyDescent="0.2">
      <c r="X96" s="165"/>
    </row>
    <row r="97" spans="24:24" ht="12" customHeight="1" x14ac:dyDescent="0.2">
      <c r="X97" s="165"/>
    </row>
    <row r="98" spans="24:24" ht="12" customHeight="1" x14ac:dyDescent="0.2">
      <c r="X98" s="165"/>
    </row>
    <row r="99" spans="24:24" ht="12" customHeight="1" x14ac:dyDescent="0.2">
      <c r="X99" s="165"/>
    </row>
    <row r="100" spans="24:24" ht="12" customHeight="1" x14ac:dyDescent="0.2">
      <c r="X100" s="165"/>
    </row>
    <row r="101" spans="24:24" ht="12" customHeight="1" x14ac:dyDescent="0.2">
      <c r="X101" s="165"/>
    </row>
    <row r="102" spans="24:24" ht="12" customHeight="1" x14ac:dyDescent="0.2">
      <c r="X102" s="165"/>
    </row>
    <row r="103" spans="24:24" ht="12" customHeight="1" x14ac:dyDescent="0.2">
      <c r="X103" s="165"/>
    </row>
    <row r="104" spans="24:24" ht="12" customHeight="1" x14ac:dyDescent="0.2">
      <c r="X104" s="165"/>
    </row>
    <row r="105" spans="24:24" ht="12" customHeight="1" x14ac:dyDescent="0.2">
      <c r="X105" s="165"/>
    </row>
    <row r="106" spans="24:24" ht="12" customHeight="1" x14ac:dyDescent="0.2">
      <c r="X106" s="165"/>
    </row>
    <row r="107" spans="24:24" ht="12" customHeight="1" x14ac:dyDescent="0.2">
      <c r="X107" s="165"/>
    </row>
    <row r="108" spans="24:24" ht="12" customHeight="1" x14ac:dyDescent="0.2">
      <c r="X108" s="165"/>
    </row>
    <row r="109" spans="24:24" ht="12" customHeight="1" x14ac:dyDescent="0.2">
      <c r="X109" s="165"/>
    </row>
    <row r="110" spans="24:24" ht="12" customHeight="1" x14ac:dyDescent="0.2">
      <c r="X110" s="165"/>
    </row>
    <row r="111" spans="24:24" ht="12" customHeight="1" x14ac:dyDescent="0.2">
      <c r="X111" s="165"/>
    </row>
    <row r="112" spans="24:24" ht="12" customHeight="1" x14ac:dyDescent="0.2">
      <c r="X112" s="165"/>
    </row>
    <row r="113" spans="24:24" ht="12" customHeight="1" x14ac:dyDescent="0.2">
      <c r="X113" s="165"/>
    </row>
    <row r="114" spans="24:24" ht="12" customHeight="1" x14ac:dyDescent="0.2">
      <c r="X114" s="165"/>
    </row>
    <row r="115" spans="24:24" ht="12" customHeight="1" x14ac:dyDescent="0.2">
      <c r="X115" s="165"/>
    </row>
    <row r="116" spans="24:24" ht="12" customHeight="1" x14ac:dyDescent="0.2">
      <c r="X116" s="165"/>
    </row>
    <row r="117" spans="24:24" ht="12" customHeight="1" x14ac:dyDescent="0.2">
      <c r="X117" s="165"/>
    </row>
    <row r="118" spans="24:24" ht="12" customHeight="1" x14ac:dyDescent="0.2">
      <c r="X118" s="165"/>
    </row>
    <row r="119" spans="24:24" ht="12" customHeight="1" x14ac:dyDescent="0.2">
      <c r="X119" s="165"/>
    </row>
    <row r="120" spans="24:24" ht="12" customHeight="1" x14ac:dyDescent="0.2">
      <c r="X120" s="165"/>
    </row>
    <row r="121" spans="24:24" ht="12" customHeight="1" x14ac:dyDescent="0.2">
      <c r="X121" s="165"/>
    </row>
    <row r="122" spans="24:24" ht="12" customHeight="1" x14ac:dyDescent="0.2">
      <c r="X122" s="165"/>
    </row>
    <row r="123" spans="24:24" ht="12" customHeight="1" x14ac:dyDescent="0.2">
      <c r="X123" s="165"/>
    </row>
    <row r="124" spans="24:24" ht="12" customHeight="1" x14ac:dyDescent="0.2">
      <c r="X124" s="165"/>
    </row>
    <row r="125" spans="24:24" ht="12" customHeight="1" x14ac:dyDescent="0.2">
      <c r="X125" s="165"/>
    </row>
    <row r="126" spans="24:24" ht="12" customHeight="1" x14ac:dyDescent="0.2">
      <c r="X126" s="165"/>
    </row>
    <row r="127" spans="24:24" ht="12" customHeight="1" x14ac:dyDescent="0.2">
      <c r="X127" s="165"/>
    </row>
    <row r="128" spans="24:24" ht="12" customHeight="1" x14ac:dyDescent="0.2">
      <c r="X128" s="165"/>
    </row>
    <row r="129" spans="24:24" ht="12" customHeight="1" x14ac:dyDescent="0.2">
      <c r="X129" s="165"/>
    </row>
    <row r="130" spans="24:24" ht="12" customHeight="1" x14ac:dyDescent="0.2">
      <c r="X130" s="165"/>
    </row>
    <row r="131" spans="24:24" ht="12" customHeight="1" x14ac:dyDescent="0.2">
      <c r="X131" s="165"/>
    </row>
    <row r="132" spans="24:24" ht="12" customHeight="1" x14ac:dyDescent="0.2">
      <c r="X132" s="165"/>
    </row>
    <row r="133" spans="24:24" ht="12" customHeight="1" x14ac:dyDescent="0.2">
      <c r="X133" s="165"/>
    </row>
    <row r="134" spans="24:24" ht="12" customHeight="1" x14ac:dyDescent="0.2">
      <c r="X134" s="165"/>
    </row>
    <row r="135" spans="24:24" ht="12" customHeight="1" x14ac:dyDescent="0.2">
      <c r="X135" s="165"/>
    </row>
    <row r="136" spans="24:24" ht="16.5" customHeight="1" x14ac:dyDescent="0.2">
      <c r="X136" s="165"/>
    </row>
    <row r="137" spans="24:24" ht="16.5" customHeight="1" x14ac:dyDescent="0.2">
      <c r="X137" s="165"/>
    </row>
    <row r="138" spans="24:24" ht="16.5" customHeight="1" x14ac:dyDescent="0.2">
      <c r="X138" s="165"/>
    </row>
    <row r="139" spans="24:24" ht="16.5" customHeight="1" x14ac:dyDescent="0.2">
      <c r="X139" s="165"/>
    </row>
    <row r="140" spans="24:24" ht="16.5" customHeight="1" x14ac:dyDescent="0.2">
      <c r="X140" s="165"/>
    </row>
    <row r="141" spans="24:24" ht="16.5" customHeight="1" x14ac:dyDescent="0.2">
      <c r="X141" s="165"/>
    </row>
    <row r="142" spans="24:24" ht="16.5" customHeight="1" x14ac:dyDescent="0.2">
      <c r="X142" s="165"/>
    </row>
    <row r="143" spans="24:24" ht="16.5" customHeight="1" x14ac:dyDescent="0.2">
      <c r="X143" s="165"/>
    </row>
    <row r="144" spans="24:24" ht="16.5" customHeight="1" x14ac:dyDescent="0.2">
      <c r="X144" s="165"/>
    </row>
    <row r="145" spans="24:24" ht="16.5" customHeight="1" x14ac:dyDescent="0.2">
      <c r="X145" s="165"/>
    </row>
    <row r="146" spans="24:24" ht="16.5" customHeight="1" x14ac:dyDescent="0.2">
      <c r="X146" s="165"/>
    </row>
    <row r="147" spans="24:24" ht="16.5" customHeight="1" x14ac:dyDescent="0.2">
      <c r="X147" s="165"/>
    </row>
    <row r="148" spans="24:24" ht="16.5" customHeight="1" x14ac:dyDescent="0.2">
      <c r="X148" s="165"/>
    </row>
    <row r="149" spans="24:24" ht="16.5" customHeight="1" x14ac:dyDescent="0.2">
      <c r="X149" s="165"/>
    </row>
    <row r="150" spans="24:24" ht="16.5" customHeight="1" x14ac:dyDescent="0.2">
      <c r="X150" s="165"/>
    </row>
    <row r="151" spans="24:24" ht="16.5" customHeight="1" x14ac:dyDescent="0.2">
      <c r="X151" s="165"/>
    </row>
    <row r="152" spans="24:24" ht="16.5" customHeight="1" x14ac:dyDescent="0.2">
      <c r="X152" s="165"/>
    </row>
    <row r="153" spans="24:24" ht="16.5" customHeight="1" x14ac:dyDescent="0.2">
      <c r="X153" s="165"/>
    </row>
    <row r="154" spans="24:24" ht="16.5" customHeight="1" x14ac:dyDescent="0.2">
      <c r="X154" s="165"/>
    </row>
    <row r="155" spans="24:24" ht="16.5" customHeight="1" x14ac:dyDescent="0.2">
      <c r="X155" s="165"/>
    </row>
    <row r="156" spans="24:24" ht="16.5" customHeight="1" x14ac:dyDescent="0.2">
      <c r="X156" s="165"/>
    </row>
    <row r="157" spans="24:24" ht="16.5" customHeight="1" x14ac:dyDescent="0.2">
      <c r="X157" s="165"/>
    </row>
    <row r="158" spans="24:24" ht="16.5" customHeight="1" x14ac:dyDescent="0.2">
      <c r="X158" s="165"/>
    </row>
    <row r="159" spans="24:24" ht="16.5" customHeight="1" x14ac:dyDescent="0.2">
      <c r="X159" s="165"/>
    </row>
    <row r="160" spans="24:24" ht="16.5" customHeight="1" x14ac:dyDescent="0.2">
      <c r="X160" s="165"/>
    </row>
    <row r="161" spans="24:24" ht="16.5" customHeight="1" x14ac:dyDescent="0.2">
      <c r="X161" s="165"/>
    </row>
    <row r="162" spans="24:24" ht="16.5" customHeight="1" x14ac:dyDescent="0.2">
      <c r="X162" s="165"/>
    </row>
    <row r="163" spans="24:24" ht="16.5" customHeight="1" x14ac:dyDescent="0.2">
      <c r="X163" s="165"/>
    </row>
    <row r="164" spans="24:24" ht="16.5" customHeight="1" x14ac:dyDescent="0.2">
      <c r="X164" s="165"/>
    </row>
    <row r="165" spans="24:24" ht="16.5" customHeight="1" x14ac:dyDescent="0.2">
      <c r="X165" s="165"/>
    </row>
    <row r="166" spans="24:24" ht="16.5" customHeight="1" x14ac:dyDescent="0.2">
      <c r="X166" s="165"/>
    </row>
    <row r="167" spans="24:24" ht="16.5" customHeight="1" x14ac:dyDescent="0.2">
      <c r="X167" s="165"/>
    </row>
    <row r="168" spans="24:24" ht="16.5" customHeight="1" x14ac:dyDescent="0.2">
      <c r="X168" s="165"/>
    </row>
    <row r="169" spans="24:24" ht="16.5" customHeight="1" x14ac:dyDescent="0.2">
      <c r="X169" s="165"/>
    </row>
    <row r="170" spans="24:24" ht="16.5" customHeight="1" x14ac:dyDescent="0.2">
      <c r="X170" s="165"/>
    </row>
    <row r="171" spans="24:24" ht="16.5" customHeight="1" x14ac:dyDescent="0.2">
      <c r="X171" s="165"/>
    </row>
    <row r="172" spans="24:24" ht="16.5" customHeight="1" x14ac:dyDescent="0.2">
      <c r="X172" s="165"/>
    </row>
    <row r="173" spans="24:24" ht="16.5" customHeight="1" x14ac:dyDescent="0.2">
      <c r="X173" s="165"/>
    </row>
    <row r="174" spans="24:24" ht="16.5" customHeight="1" x14ac:dyDescent="0.2">
      <c r="X174" s="165"/>
    </row>
    <row r="175" spans="24:24" ht="16.5" customHeight="1" x14ac:dyDescent="0.2">
      <c r="X175" s="165"/>
    </row>
    <row r="176" spans="24:24" ht="16.5" customHeight="1" x14ac:dyDescent="0.2">
      <c r="X176" s="165"/>
    </row>
    <row r="177" spans="24:24" ht="16.5" customHeight="1" x14ac:dyDescent="0.2">
      <c r="X177" s="165"/>
    </row>
    <row r="178" spans="24:24" ht="16.5" customHeight="1" x14ac:dyDescent="0.2">
      <c r="X178" s="165"/>
    </row>
    <row r="179" spans="24:24" ht="16.5" customHeight="1" x14ac:dyDescent="0.2">
      <c r="X179" s="165"/>
    </row>
    <row r="180" spans="24:24" ht="16.5" customHeight="1" x14ac:dyDescent="0.2">
      <c r="X180" s="165"/>
    </row>
    <row r="181" spans="24:24" ht="16.5" customHeight="1" x14ac:dyDescent="0.2">
      <c r="X181" s="165"/>
    </row>
    <row r="182" spans="24:24" ht="16.5" customHeight="1" x14ac:dyDescent="0.2">
      <c r="X182" s="165"/>
    </row>
    <row r="183" spans="24:24" ht="16.5" customHeight="1" x14ac:dyDescent="0.2">
      <c r="X183" s="165"/>
    </row>
    <row r="184" spans="24:24" ht="16.5" customHeight="1" x14ac:dyDescent="0.2">
      <c r="X184" s="165"/>
    </row>
    <row r="185" spans="24:24" ht="16.5" customHeight="1" x14ac:dyDescent="0.2">
      <c r="X185" s="165"/>
    </row>
    <row r="186" spans="24:24" ht="16.5" customHeight="1" x14ac:dyDescent="0.2">
      <c r="X186" s="165"/>
    </row>
    <row r="187" spans="24:24" ht="16.5" customHeight="1" x14ac:dyDescent="0.2">
      <c r="X187" s="165"/>
    </row>
    <row r="188" spans="24:24" ht="16.5" customHeight="1" x14ac:dyDescent="0.2">
      <c r="X188" s="165"/>
    </row>
    <row r="189" spans="24:24" ht="16.5" customHeight="1" x14ac:dyDescent="0.2">
      <c r="X189" s="165"/>
    </row>
    <row r="190" spans="24:24" ht="16.5" customHeight="1" x14ac:dyDescent="0.2">
      <c r="X190" s="165"/>
    </row>
    <row r="191" spans="24:24" ht="16.5" customHeight="1" x14ac:dyDescent="0.2">
      <c r="X191" s="165"/>
    </row>
    <row r="192" spans="24:24" ht="16.5" customHeight="1" x14ac:dyDescent="0.2">
      <c r="X192" s="165"/>
    </row>
    <row r="193" spans="24:24" ht="16.5" customHeight="1" x14ac:dyDescent="0.2">
      <c r="X193" s="165"/>
    </row>
    <row r="194" spans="24:24" ht="16.5" customHeight="1" x14ac:dyDescent="0.2">
      <c r="X194" s="165"/>
    </row>
    <row r="195" spans="24:24" ht="16.5" customHeight="1" x14ac:dyDescent="0.2">
      <c r="X195" s="165"/>
    </row>
    <row r="196" spans="24:24" ht="16.5" customHeight="1" x14ac:dyDescent="0.2">
      <c r="X196" s="165"/>
    </row>
    <row r="197" spans="24:24" ht="16.5" customHeight="1" x14ac:dyDescent="0.2">
      <c r="X197" s="165"/>
    </row>
    <row r="198" spans="24:24" ht="16.5" customHeight="1" x14ac:dyDescent="0.2">
      <c r="X198" s="165"/>
    </row>
    <row r="199" spans="24:24" ht="16.5" customHeight="1" x14ac:dyDescent="0.2">
      <c r="X199" s="165"/>
    </row>
    <row r="200" spans="24:24" ht="16.5" customHeight="1" x14ac:dyDescent="0.2">
      <c r="X200" s="165"/>
    </row>
    <row r="201" spans="24:24" ht="16.5" customHeight="1" x14ac:dyDescent="0.2">
      <c r="X201" s="165"/>
    </row>
    <row r="202" spans="24:24" ht="16.5" customHeight="1" x14ac:dyDescent="0.2">
      <c r="X202" s="165"/>
    </row>
    <row r="203" spans="24:24" ht="16.5" customHeight="1" x14ac:dyDescent="0.2">
      <c r="X203" s="165"/>
    </row>
    <row r="204" spans="24:24" ht="16.5" customHeight="1" x14ac:dyDescent="0.2">
      <c r="X204" s="165"/>
    </row>
    <row r="205" spans="24:24" ht="16.5" customHeight="1" x14ac:dyDescent="0.2">
      <c r="X205" s="165"/>
    </row>
    <row r="206" spans="24:24" ht="16.5" customHeight="1" x14ac:dyDescent="0.2">
      <c r="X206" s="165"/>
    </row>
    <row r="207" spans="24:24" ht="16.5" customHeight="1" x14ac:dyDescent="0.2">
      <c r="X207" s="165"/>
    </row>
    <row r="208" spans="24:24" ht="16.5" customHeight="1" x14ac:dyDescent="0.2">
      <c r="X208" s="165"/>
    </row>
    <row r="209" spans="24:24" ht="16.5" customHeight="1" x14ac:dyDescent="0.2">
      <c r="X209" s="165"/>
    </row>
    <row r="210" spans="24:24" ht="16.5" customHeight="1" x14ac:dyDescent="0.2">
      <c r="X210" s="165"/>
    </row>
    <row r="211" spans="24:24" ht="16.5" customHeight="1" x14ac:dyDescent="0.2">
      <c r="X211" s="165"/>
    </row>
  </sheetData>
  <sheetProtection formatCells="0" formatColumns="0" formatRows="0" insertRows="0" insertHyperlinks="0" deleteRows="0" sort="0" autoFilter="0" pivotTables="0"/>
  <dataConsolidate/>
  <printOptions horizontalCentered="1"/>
  <pageMargins left="0.19685039370078741" right="0.19685039370078741" top="0.78740157480314965" bottom="0.98425196850393704" header="0.51181102362204722" footer="0.51181102362204722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3A5F98AE-CBC8-412E-AEAD-135941945041}">
          <x14:formula1>
            <xm:f>Liste_2025!$O$2:$O$9</xm:f>
          </x14:formula1>
          <xm:sqref>E10:E12</xm:sqref>
        </x14:dataValidation>
        <x14:dataValidation type="list" allowBlank="1" showInputMessage="1" showErrorMessage="1" xr:uid="{11F6165F-0D6F-4A88-B52A-DB3D4C76A22D}">
          <x14:formula1>
            <xm:f>Liste_2025!$AW$2:$AW$23</xm:f>
          </x14:formula1>
          <xm:sqref>W10:W12</xm:sqref>
        </x14:dataValidation>
        <x14:dataValidation type="list" allowBlank="1" showInputMessage="1" showErrorMessage="1" xr:uid="{8F0394FF-67AB-47F2-8A26-EA07F3AC4634}">
          <x14:formula1>
            <xm:f>Liste_2025!$AR$2:$AR$3</xm:f>
          </x14:formula1>
          <xm:sqref>T10:T12</xm:sqref>
        </x14:dataValidation>
        <x14:dataValidation type="list" allowBlank="1" showInputMessage="1" showErrorMessage="1" xr:uid="{C60DD76F-74E1-489E-AF1C-27F33833C009}">
          <x14:formula1>
            <xm:f>Liste_2025!$AP$2:$AP$3</xm:f>
          </x14:formula1>
          <xm:sqref>S10:S12</xm:sqref>
        </x14:dataValidation>
        <x14:dataValidation type="list" allowBlank="1" showInputMessage="1" showErrorMessage="1" xr:uid="{13386603-3742-4B25-8B58-8232098ED16C}">
          <x14:formula1>
            <xm:f>Liste_2025!$B$2:$B$10</xm:f>
          </x14:formula1>
          <xm:sqref>P10:P12</xm:sqref>
        </x14:dataValidation>
        <x14:dataValidation type="list" allowBlank="1" showInputMessage="1" showErrorMessage="1" xr:uid="{09517243-1EB3-4657-A19D-03AA9F98FE14}">
          <x14:formula1>
            <xm:f>Liste_2025!$AF$2:$AF$8</xm:f>
          </x14:formula1>
          <xm:sqref>O10:O12</xm:sqref>
        </x14:dataValidation>
        <x14:dataValidation type="list" allowBlank="1" showInputMessage="1" showErrorMessage="1" xr:uid="{E2C9B0CF-C0D5-4A7F-97D6-61DF26938EE4}">
          <x14:formula1>
            <xm:f>Liste_2025!$AC$2:$AC$5</xm:f>
          </x14:formula1>
          <xm:sqref>N10:N12</xm:sqref>
        </x14:dataValidation>
        <x14:dataValidation type="list" allowBlank="1" showInputMessage="1" showErrorMessage="1" xr:uid="{E45D50D6-F930-4ABB-93B3-6B841DC8E6B3}">
          <x14:formula1>
            <xm:f>Liste_2025!$M$2:$M$5</xm:f>
          </x14:formula1>
          <xm:sqref>D10:D12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3D8B4-AFB6-4971-905F-3B926E9238C5}">
  <sheetPr>
    <tabColor theme="8"/>
    <pageSetUpPr fitToPage="1"/>
  </sheetPr>
  <dimension ref="A1:AH46"/>
  <sheetViews>
    <sheetView showGridLines="0" zoomScaleNormal="100" workbookViewId="0"/>
  </sheetViews>
  <sheetFormatPr defaultColWidth="9.140625" defaultRowHeight="16.5" customHeight="1" x14ac:dyDescent="0.25"/>
  <cols>
    <col min="1" max="26" width="17.140625" style="165" customWidth="1"/>
    <col min="27" max="27" width="15.140625" style="165" customWidth="1"/>
    <col min="28" max="16384" width="9.140625" style="165"/>
  </cols>
  <sheetData>
    <row r="1" spans="1:34" ht="12" customHeight="1" x14ac:dyDescent="0.25">
      <c r="V1" s="398"/>
      <c r="W1" s="398"/>
      <c r="X1" s="398"/>
      <c r="Y1" s="398"/>
      <c r="Z1" s="398" t="s">
        <v>909</v>
      </c>
    </row>
    <row r="2" spans="1:34" ht="12" customHeight="1" x14ac:dyDescent="0.25">
      <c r="A2" s="342" t="s">
        <v>169</v>
      </c>
      <c r="B2" s="458"/>
      <c r="C2" s="458"/>
      <c r="D2" s="458"/>
      <c r="E2" s="458"/>
      <c r="F2" s="458"/>
      <c r="G2" s="458"/>
      <c r="H2" s="458"/>
      <c r="I2" s="458"/>
      <c r="J2" s="458"/>
      <c r="K2" s="400"/>
      <c r="L2" s="400"/>
      <c r="M2" s="400"/>
      <c r="N2" s="400"/>
      <c r="O2" s="400"/>
      <c r="P2" s="400"/>
      <c r="V2" s="401"/>
      <c r="W2" s="401"/>
      <c r="X2" s="401"/>
      <c r="Y2" s="401"/>
    </row>
    <row r="3" spans="1:34" ht="12" customHeight="1" x14ac:dyDescent="0.25">
      <c r="A3" s="342" t="s">
        <v>170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V3" s="400"/>
      <c r="W3" s="400"/>
      <c r="X3" s="400"/>
      <c r="Y3" s="400"/>
    </row>
    <row r="4" spans="1:34" ht="12" customHeight="1" x14ac:dyDescent="0.25">
      <c r="A4" s="399" t="s">
        <v>910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V4" s="400"/>
      <c r="W4" s="400"/>
      <c r="X4" s="400"/>
      <c r="Y4" s="400"/>
    </row>
    <row r="5" spans="1:34" ht="12" customHeight="1" x14ac:dyDescent="0.2">
      <c r="A5" s="402" t="s">
        <v>2</v>
      </c>
      <c r="B5" s="399"/>
      <c r="C5" s="399"/>
      <c r="D5" s="400"/>
      <c r="E5" s="400"/>
      <c r="F5" s="400"/>
      <c r="G5" s="400"/>
      <c r="H5" s="400"/>
      <c r="I5" s="400"/>
      <c r="J5" s="400"/>
      <c r="K5" s="400"/>
      <c r="L5" s="400"/>
      <c r="M5" s="400"/>
      <c r="N5" s="400"/>
      <c r="O5" s="400"/>
      <c r="P5" s="400"/>
      <c r="V5" s="400"/>
      <c r="W5" s="400"/>
      <c r="X5" s="400"/>
      <c r="Y5" s="400"/>
    </row>
    <row r="6" spans="1:34" ht="12" customHeight="1" x14ac:dyDescent="0.2">
      <c r="A6" s="400"/>
      <c r="B6" s="400"/>
      <c r="C6" s="400"/>
      <c r="D6" s="400"/>
      <c r="E6" s="400"/>
      <c r="F6" s="400"/>
      <c r="G6" s="400"/>
      <c r="H6" s="400"/>
      <c r="I6" s="400"/>
      <c r="J6" s="400"/>
      <c r="K6" s="400"/>
      <c r="L6" s="400"/>
      <c r="M6" s="400"/>
      <c r="N6" s="400"/>
      <c r="O6" s="400"/>
      <c r="P6" s="400"/>
      <c r="T6" s="297"/>
      <c r="V6" s="297"/>
      <c r="W6" s="297"/>
      <c r="X6" s="297"/>
      <c r="Y6" s="297"/>
      <c r="Z6" s="297" t="s">
        <v>3</v>
      </c>
    </row>
    <row r="7" spans="1:34" s="409" customFormat="1" ht="97.9" customHeight="1" x14ac:dyDescent="0.25">
      <c r="A7" s="403" t="s">
        <v>911</v>
      </c>
      <c r="B7" s="406" t="s">
        <v>912</v>
      </c>
      <c r="C7" s="406" t="s">
        <v>559</v>
      </c>
      <c r="D7" s="406" t="s">
        <v>913</v>
      </c>
      <c r="E7" s="406" t="s">
        <v>914</v>
      </c>
      <c r="F7" s="406" t="s">
        <v>915</v>
      </c>
      <c r="G7" s="406" t="s">
        <v>874</v>
      </c>
      <c r="H7" s="406" t="s">
        <v>916</v>
      </c>
      <c r="I7" s="406" t="s">
        <v>917</v>
      </c>
      <c r="J7" s="406" t="s">
        <v>918</v>
      </c>
      <c r="K7" s="406" t="s">
        <v>919</v>
      </c>
      <c r="L7" s="406" t="s">
        <v>920</v>
      </c>
      <c r="M7" s="406" t="s">
        <v>871</v>
      </c>
      <c r="N7" s="406" t="s">
        <v>872</v>
      </c>
      <c r="O7" s="406" t="s">
        <v>921</v>
      </c>
      <c r="P7" s="406" t="s">
        <v>875</v>
      </c>
      <c r="Q7" s="406" t="s">
        <v>876</v>
      </c>
      <c r="R7" s="406" t="s">
        <v>877</v>
      </c>
      <c r="S7" s="406" t="s">
        <v>878</v>
      </c>
      <c r="T7" s="406" t="s">
        <v>1413</v>
      </c>
      <c r="U7" s="406" t="s">
        <v>1147</v>
      </c>
      <c r="V7" s="406" t="s">
        <v>1404</v>
      </c>
      <c r="W7" s="406" t="s">
        <v>1405</v>
      </c>
      <c r="X7" s="406" t="s">
        <v>1406</v>
      </c>
      <c r="Y7" s="406" t="s">
        <v>1407</v>
      </c>
      <c r="Z7" s="408" t="s">
        <v>1191</v>
      </c>
    </row>
    <row r="8" spans="1:34" s="460" customFormat="1" ht="12.75" x14ac:dyDescent="0.25">
      <c r="A8" s="410">
        <v>1</v>
      </c>
      <c r="B8" s="411">
        <v>2</v>
      </c>
      <c r="C8" s="411">
        <v>3</v>
      </c>
      <c r="D8" s="411">
        <v>4</v>
      </c>
      <c r="E8" s="411">
        <v>5</v>
      </c>
      <c r="F8" s="411">
        <v>6</v>
      </c>
      <c r="G8" s="411">
        <v>7</v>
      </c>
      <c r="H8" s="411">
        <v>8</v>
      </c>
      <c r="I8" s="411">
        <v>9</v>
      </c>
      <c r="J8" s="411">
        <v>10</v>
      </c>
      <c r="K8" s="411">
        <v>11</v>
      </c>
      <c r="L8" s="411">
        <v>12</v>
      </c>
      <c r="M8" s="411">
        <v>13</v>
      </c>
      <c r="N8" s="411">
        <v>14</v>
      </c>
      <c r="O8" s="411">
        <v>15</v>
      </c>
      <c r="P8" s="411">
        <v>16</v>
      </c>
      <c r="Q8" s="411">
        <v>17</v>
      </c>
      <c r="R8" s="411">
        <v>18</v>
      </c>
      <c r="S8" s="411">
        <v>19</v>
      </c>
      <c r="T8" s="411">
        <v>20</v>
      </c>
      <c r="U8" s="411">
        <v>21</v>
      </c>
      <c r="V8" s="411">
        <v>22</v>
      </c>
      <c r="W8" s="411">
        <v>23</v>
      </c>
      <c r="X8" s="411">
        <v>24</v>
      </c>
      <c r="Y8" s="411">
        <v>25</v>
      </c>
      <c r="Z8" s="412">
        <v>26</v>
      </c>
      <c r="AA8" s="463"/>
      <c r="AB8" s="463"/>
      <c r="AC8" s="463"/>
      <c r="AD8" s="463"/>
      <c r="AE8" s="463"/>
      <c r="AF8" s="463"/>
      <c r="AG8" s="463"/>
      <c r="AH8" s="463"/>
    </row>
    <row r="9" spans="1:34" ht="12.75" x14ac:dyDescent="0.25">
      <c r="A9" s="413" t="s">
        <v>523</v>
      </c>
      <c r="B9" s="414"/>
      <c r="C9" s="414"/>
      <c r="D9" s="414"/>
      <c r="E9" s="414"/>
      <c r="F9" s="414"/>
      <c r="G9" s="414"/>
      <c r="H9" s="414"/>
      <c r="I9" s="414"/>
      <c r="J9" s="414"/>
      <c r="K9" s="414"/>
      <c r="L9" s="414"/>
      <c r="M9" s="414"/>
      <c r="N9" s="414"/>
      <c r="O9" s="433"/>
      <c r="P9" s="433"/>
      <c r="Q9" s="433"/>
      <c r="R9" s="433"/>
      <c r="S9" s="433"/>
      <c r="T9" s="433"/>
      <c r="U9" s="433"/>
      <c r="V9" s="433"/>
      <c r="W9" s="433"/>
      <c r="X9" s="433"/>
      <c r="Y9" s="433"/>
      <c r="Z9" s="417"/>
      <c r="AA9" s="418"/>
      <c r="AB9" s="418"/>
      <c r="AC9" s="418"/>
      <c r="AD9" s="418"/>
      <c r="AE9" s="418"/>
      <c r="AF9" s="418"/>
      <c r="AG9" s="418"/>
      <c r="AH9" s="418"/>
    </row>
    <row r="10" spans="1:34" s="460" customFormat="1" ht="16.5" customHeight="1" x14ac:dyDescent="0.25">
      <c r="A10" s="461"/>
      <c r="B10" s="462"/>
      <c r="C10" s="462"/>
      <c r="D10" s="462"/>
      <c r="E10" s="462"/>
      <c r="F10" s="462"/>
      <c r="G10" s="462"/>
      <c r="H10" s="483"/>
      <c r="I10" s="462"/>
      <c r="J10" s="451"/>
      <c r="K10" s="451"/>
      <c r="L10" s="451"/>
      <c r="M10" s="451"/>
      <c r="N10" s="451"/>
      <c r="O10" s="445"/>
      <c r="P10" s="423"/>
      <c r="Q10" s="423"/>
      <c r="R10" s="423"/>
      <c r="S10" s="446"/>
      <c r="T10" s="446"/>
      <c r="U10" s="445"/>
      <c r="V10" s="446"/>
      <c r="W10" s="423"/>
      <c r="X10" s="423"/>
      <c r="Y10" s="423"/>
      <c r="Z10" s="427"/>
      <c r="AA10" s="463"/>
      <c r="AB10" s="463"/>
      <c r="AC10" s="463"/>
      <c r="AD10" s="463"/>
      <c r="AE10" s="463"/>
      <c r="AF10" s="463"/>
      <c r="AG10" s="463"/>
      <c r="AH10" s="463"/>
    </row>
    <row r="11" spans="1:34" s="460" customFormat="1" ht="16.5" customHeight="1" x14ac:dyDescent="0.25">
      <c r="A11" s="461"/>
      <c r="B11" s="462"/>
      <c r="C11" s="462"/>
      <c r="D11" s="462"/>
      <c r="E11" s="462"/>
      <c r="F11" s="462"/>
      <c r="G11" s="462"/>
      <c r="H11" s="483"/>
      <c r="I11" s="462"/>
      <c r="J11" s="451"/>
      <c r="K11" s="451"/>
      <c r="L11" s="451"/>
      <c r="M11" s="451"/>
      <c r="N11" s="451"/>
      <c r="O11" s="445"/>
      <c r="P11" s="423"/>
      <c r="Q11" s="423"/>
      <c r="R11" s="423"/>
      <c r="S11" s="446"/>
      <c r="T11" s="446"/>
      <c r="U11" s="445"/>
      <c r="V11" s="446"/>
      <c r="W11" s="423"/>
      <c r="X11" s="423"/>
      <c r="Y11" s="423"/>
      <c r="Z11" s="427"/>
      <c r="AA11" s="463"/>
      <c r="AB11" s="463"/>
      <c r="AC11" s="463"/>
      <c r="AD11" s="463"/>
      <c r="AE11" s="463"/>
      <c r="AF11" s="463"/>
      <c r="AG11" s="463"/>
      <c r="AH11" s="463"/>
    </row>
    <row r="12" spans="1:34" s="460" customFormat="1" ht="16.5" customHeight="1" x14ac:dyDescent="0.25">
      <c r="A12" s="461"/>
      <c r="B12" s="462"/>
      <c r="C12" s="462"/>
      <c r="D12" s="462"/>
      <c r="E12" s="462"/>
      <c r="F12" s="462"/>
      <c r="G12" s="462"/>
      <c r="H12" s="483"/>
      <c r="I12" s="462"/>
      <c r="J12" s="451"/>
      <c r="K12" s="451"/>
      <c r="L12" s="451"/>
      <c r="M12" s="451"/>
      <c r="N12" s="451"/>
      <c r="O12" s="451"/>
      <c r="P12" s="423"/>
      <c r="Q12" s="423"/>
      <c r="R12" s="423"/>
      <c r="S12" s="452"/>
      <c r="T12" s="452"/>
      <c r="U12" s="451"/>
      <c r="V12" s="452"/>
      <c r="W12" s="423"/>
      <c r="X12" s="423"/>
      <c r="Y12" s="423"/>
      <c r="Z12" s="427"/>
      <c r="AA12" s="463"/>
      <c r="AB12" s="463"/>
      <c r="AC12" s="463"/>
      <c r="AD12" s="463"/>
      <c r="AE12" s="463"/>
      <c r="AF12" s="463"/>
      <c r="AG12" s="463"/>
      <c r="AH12" s="463"/>
    </row>
    <row r="13" spans="1:34" s="173" customFormat="1" ht="16.5" customHeight="1" x14ac:dyDescent="0.2">
      <c r="A13" s="165"/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P13" s="165"/>
      <c r="Q13" s="165"/>
      <c r="R13" s="171"/>
      <c r="S13" s="165"/>
      <c r="V13" s="165"/>
      <c r="X13" s="165"/>
      <c r="Y13" s="165"/>
      <c r="Z13" s="171"/>
    </row>
    <row r="14" spans="1:34" ht="12" customHeight="1" x14ac:dyDescent="0.25">
      <c r="A14" s="166"/>
      <c r="B14" s="166"/>
      <c r="C14" s="172"/>
      <c r="D14" s="430"/>
      <c r="M14" s="430"/>
      <c r="P14" s="430" t="s">
        <v>880</v>
      </c>
      <c r="Q14" s="430" t="s">
        <v>880</v>
      </c>
      <c r="R14" s="430" t="s">
        <v>880</v>
      </c>
      <c r="V14" s="430" t="s">
        <v>880</v>
      </c>
      <c r="W14" s="430" t="s">
        <v>880</v>
      </c>
      <c r="X14" s="430"/>
      <c r="Y14" s="430"/>
      <c r="Z14" s="430" t="s">
        <v>880</v>
      </c>
    </row>
    <row r="15" spans="1:34" ht="12" customHeight="1" x14ac:dyDescent="0.25">
      <c r="P15" s="165" t="s">
        <v>880</v>
      </c>
    </row>
    <row r="16" spans="1:34" ht="12" customHeight="1" x14ac:dyDescent="0.25">
      <c r="B16" s="432"/>
      <c r="C16" s="432"/>
      <c r="D16" s="171"/>
      <c r="I16" s="432"/>
      <c r="J16" s="432"/>
      <c r="P16" s="171" t="s">
        <v>1091</v>
      </c>
      <c r="Q16" s="171" t="s">
        <v>1093</v>
      </c>
      <c r="R16" s="171" t="s">
        <v>391</v>
      </c>
      <c r="V16" s="171" t="s">
        <v>1202</v>
      </c>
      <c r="W16" s="171" t="s">
        <v>1202</v>
      </c>
      <c r="X16" s="171"/>
      <c r="Y16" s="171"/>
      <c r="Z16" s="171" t="s">
        <v>1204</v>
      </c>
    </row>
    <row r="17" spans="1:26" ht="12" customHeight="1" x14ac:dyDescent="0.25">
      <c r="D17" s="171"/>
      <c r="P17" s="171" t="s">
        <v>1097</v>
      </c>
      <c r="Q17" s="171" t="s">
        <v>1099</v>
      </c>
      <c r="R17" s="171" t="s">
        <v>521</v>
      </c>
      <c r="V17" s="171" t="s">
        <v>1214</v>
      </c>
      <c r="W17" s="171" t="s">
        <v>1214</v>
      </c>
      <c r="X17" s="171"/>
      <c r="Y17" s="171"/>
      <c r="Z17" s="171" t="s">
        <v>1216</v>
      </c>
    </row>
    <row r="18" spans="1:26" s="173" customFormat="1" ht="12" customHeight="1" x14ac:dyDescent="0.2">
      <c r="A18" s="165"/>
      <c r="B18" s="165"/>
      <c r="C18" s="165"/>
      <c r="D18" s="171"/>
      <c r="E18" s="165"/>
      <c r="F18" s="165"/>
      <c r="G18" s="165"/>
      <c r="H18" s="165"/>
      <c r="I18" s="165"/>
      <c r="J18" s="165"/>
      <c r="K18" s="165"/>
      <c r="L18" s="165"/>
      <c r="M18" s="165"/>
      <c r="P18" s="171" t="s">
        <v>1103</v>
      </c>
      <c r="Q18" s="171" t="s">
        <v>1105</v>
      </c>
      <c r="R18" s="171" t="s">
        <v>522</v>
      </c>
      <c r="S18" s="165"/>
      <c r="V18" s="165"/>
      <c r="X18" s="171"/>
      <c r="Y18" s="171"/>
      <c r="Z18" s="171" t="s">
        <v>1228</v>
      </c>
    </row>
    <row r="19" spans="1:26" s="173" customFormat="1" ht="12" customHeight="1" x14ac:dyDescent="0.2">
      <c r="A19" s="165"/>
      <c r="B19" s="165"/>
      <c r="C19" s="165"/>
      <c r="D19" s="171"/>
      <c r="E19" s="165"/>
      <c r="F19" s="165"/>
      <c r="G19" s="165"/>
      <c r="H19" s="165"/>
      <c r="I19" s="165"/>
      <c r="J19" s="165"/>
      <c r="K19" s="165"/>
      <c r="L19" s="165"/>
      <c r="M19" s="165"/>
      <c r="P19" s="171" t="s">
        <v>1226</v>
      </c>
      <c r="Q19" s="171" t="s">
        <v>1113</v>
      </c>
      <c r="R19" s="171" t="s">
        <v>394</v>
      </c>
      <c r="S19" s="165"/>
      <c r="V19" s="165"/>
      <c r="X19" s="171"/>
      <c r="Y19" s="171"/>
      <c r="Z19" s="171" t="s">
        <v>1241</v>
      </c>
    </row>
    <row r="20" spans="1:26" s="173" customFormat="1" ht="12" customHeight="1" x14ac:dyDescent="0.2">
      <c r="A20" s="165"/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P20" s="165"/>
      <c r="Q20" s="171" t="s">
        <v>1117</v>
      </c>
      <c r="R20" s="171" t="s">
        <v>693</v>
      </c>
      <c r="S20" s="165"/>
      <c r="V20" s="165"/>
      <c r="X20" s="171"/>
      <c r="Y20" s="171"/>
      <c r="Z20" s="171" t="s">
        <v>1253</v>
      </c>
    </row>
    <row r="21" spans="1:26" s="173" customFormat="1" ht="12" customHeight="1" x14ac:dyDescent="0.2">
      <c r="A21" s="165"/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P21" s="165"/>
      <c r="Q21" s="171" t="s">
        <v>1120</v>
      </c>
      <c r="R21" s="171" t="s">
        <v>754</v>
      </c>
      <c r="S21" s="165"/>
      <c r="V21" s="165"/>
      <c r="X21" s="171"/>
      <c r="Y21" s="171"/>
      <c r="Z21" s="171" t="s">
        <v>1264</v>
      </c>
    </row>
    <row r="22" spans="1:26" s="173" customFormat="1" ht="16.5" customHeight="1" x14ac:dyDescent="0.2">
      <c r="A22" s="165"/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P22" s="165"/>
      <c r="Q22" s="171" t="s">
        <v>1124</v>
      </c>
      <c r="R22" s="171" t="s">
        <v>1121</v>
      </c>
      <c r="S22" s="165"/>
      <c r="V22" s="165"/>
      <c r="X22" s="165"/>
      <c r="Y22" s="165"/>
      <c r="Z22" s="171" t="s">
        <v>1272</v>
      </c>
    </row>
    <row r="23" spans="1:26" s="173" customFormat="1" ht="16.5" customHeight="1" x14ac:dyDescent="0.2">
      <c r="A23" s="165"/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P23" s="165"/>
      <c r="Q23" s="165"/>
      <c r="R23" s="171" t="s">
        <v>1125</v>
      </c>
      <c r="S23" s="165"/>
      <c r="V23" s="165"/>
      <c r="X23" s="165"/>
      <c r="Y23" s="165"/>
      <c r="Z23" s="171" t="s">
        <v>1279</v>
      </c>
    </row>
    <row r="24" spans="1:26" s="173" customFormat="1" ht="16.5" customHeight="1" x14ac:dyDescent="0.2">
      <c r="A24" s="165"/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P24" s="165"/>
      <c r="Q24" s="165"/>
      <c r="R24" s="171" t="s">
        <v>1128</v>
      </c>
      <c r="S24" s="165"/>
      <c r="V24" s="165"/>
      <c r="X24" s="165"/>
      <c r="Y24" s="165"/>
      <c r="Z24" s="171" t="s">
        <v>1284</v>
      </c>
    </row>
    <row r="25" spans="1:26" ht="12" customHeight="1" x14ac:dyDescent="0.25">
      <c r="A25" s="166"/>
      <c r="B25" s="172"/>
      <c r="C25" s="172"/>
      <c r="D25" s="172"/>
      <c r="E25" s="484"/>
      <c r="F25" s="484"/>
      <c r="G25" s="484"/>
      <c r="H25" s="484"/>
      <c r="I25" s="484"/>
      <c r="J25" s="484"/>
      <c r="K25" s="484"/>
      <c r="L25" s="484"/>
      <c r="M25" s="484"/>
      <c r="N25" s="484"/>
      <c r="O25" s="484"/>
      <c r="P25" s="484"/>
      <c r="Q25" s="484"/>
      <c r="Z25" s="171" t="s">
        <v>1290</v>
      </c>
    </row>
    <row r="26" spans="1:26" ht="12" customHeight="1" x14ac:dyDescent="0.2">
      <c r="G26" s="167"/>
      <c r="Z26" s="171" t="s">
        <v>1295</v>
      </c>
    </row>
    <row r="27" spans="1:26" ht="12" customHeight="1" x14ac:dyDescent="0.2">
      <c r="B27" s="431"/>
      <c r="C27" s="431"/>
      <c r="D27" s="431"/>
      <c r="G27" s="167"/>
      <c r="H27" s="432"/>
      <c r="I27" s="432"/>
      <c r="J27" s="432"/>
      <c r="Z27" s="171" t="s">
        <v>1299</v>
      </c>
    </row>
    <row r="28" spans="1:26" ht="12" customHeight="1" x14ac:dyDescent="0.25">
      <c r="Z28" s="171" t="s">
        <v>1303</v>
      </c>
    </row>
    <row r="29" spans="1:26" ht="12" customHeight="1" x14ac:dyDescent="0.25">
      <c r="Z29" s="171" t="s">
        <v>1307</v>
      </c>
    </row>
    <row r="30" spans="1:26" ht="12" customHeight="1" x14ac:dyDescent="0.25">
      <c r="Z30" s="171" t="s">
        <v>1311</v>
      </c>
    </row>
    <row r="31" spans="1:26" ht="12" customHeight="1" x14ac:dyDescent="0.25">
      <c r="Z31" s="171" t="s">
        <v>1315</v>
      </c>
    </row>
    <row r="32" spans="1:26" ht="12" customHeight="1" x14ac:dyDescent="0.25">
      <c r="Z32" s="171" t="s">
        <v>1319</v>
      </c>
    </row>
    <row r="33" spans="1:26" ht="16.5" customHeight="1" x14ac:dyDescent="0.25">
      <c r="Z33" s="171" t="s">
        <v>1323</v>
      </c>
    </row>
    <row r="34" spans="1:26" ht="16.5" customHeight="1" x14ac:dyDescent="0.25">
      <c r="Z34" s="171" t="s">
        <v>1327</v>
      </c>
    </row>
    <row r="35" spans="1:26" ht="16.5" customHeight="1" x14ac:dyDescent="0.25">
      <c r="Z35" s="171" t="s">
        <v>1331</v>
      </c>
    </row>
    <row r="36" spans="1:26" ht="16.5" customHeight="1" x14ac:dyDescent="0.25">
      <c r="Z36" s="171" t="s">
        <v>1410</v>
      </c>
    </row>
    <row r="37" spans="1:26" ht="16.5" customHeight="1" x14ac:dyDescent="0.25">
      <c r="Z37" s="171" t="s">
        <v>1338</v>
      </c>
    </row>
    <row r="40" spans="1:26" ht="16.5" customHeight="1" x14ac:dyDescent="0.25">
      <c r="A40" s="166" t="s">
        <v>154</v>
      </c>
    </row>
    <row r="41" spans="1:26" ht="16.5" customHeight="1" x14ac:dyDescent="0.25">
      <c r="A41" s="166"/>
    </row>
    <row r="42" spans="1:26" ht="16.5" customHeight="1" x14ac:dyDescent="0.25">
      <c r="A42" s="166" t="s">
        <v>155</v>
      </c>
    </row>
    <row r="43" spans="1:26" ht="16.5" customHeight="1" x14ac:dyDescent="0.25">
      <c r="A43" s="166" t="s">
        <v>156</v>
      </c>
    </row>
    <row r="44" spans="1:26" ht="16.5" customHeight="1" x14ac:dyDescent="0.25">
      <c r="A44" s="166"/>
    </row>
    <row r="45" spans="1:26" ht="16.5" customHeight="1" x14ac:dyDescent="0.25">
      <c r="A45" s="166" t="s">
        <v>157</v>
      </c>
    </row>
    <row r="46" spans="1:26" ht="16.5" customHeight="1" x14ac:dyDescent="0.25">
      <c r="A46" s="166" t="s">
        <v>156</v>
      </c>
    </row>
  </sheetData>
  <sheetProtection formatCells="0" formatColumns="0" formatRows="0" insertRows="0" insertHyperlinks="0" deleteRows="0" sort="0" autoFilter="0" pivotTables="0"/>
  <printOptions horizontalCentered="1"/>
  <pageMargins left="0.19685039370078741" right="0.19685039370078741" top="0.78740157480314965" bottom="0.98425196850393704" header="0.51181102362204722" footer="0.51181102362204722"/>
  <pageSetup paperSize="9" scale="48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1FA908C3-F08D-4A46-8385-E85BB306BE55}">
          <x14:formula1>
            <xm:f>Liste_2025!$AR$2:$AR$3</xm:f>
          </x14:formula1>
          <xm:sqref>W10:W12</xm:sqref>
        </x14:dataValidation>
        <x14:dataValidation type="list" allowBlank="1" showInputMessage="1" showErrorMessage="1" xr:uid="{15670823-F5A5-4EB5-BE60-3D9792896A35}">
          <x14:formula1>
            <xm:f>Liste_2025!$AW$2:$AW$23</xm:f>
          </x14:formula1>
          <xm:sqref>Z10:Z12</xm:sqref>
        </x14:dataValidation>
        <x14:dataValidation type="list" allowBlank="1" showInputMessage="1" showErrorMessage="1" xr:uid="{E5FBDD05-18FF-4B26-9687-29A2CE1698F9}">
          <x14:formula1>
            <xm:f>Liste_2025!$AP$2:$AP$3</xm:f>
          </x14:formula1>
          <xm:sqref>V10:V12</xm:sqref>
        </x14:dataValidation>
        <x14:dataValidation type="list" allowBlank="1" showInputMessage="1" showErrorMessage="1" xr:uid="{7E8F6C86-F802-474B-BE90-4669F48FABD5}">
          <x14:formula1>
            <xm:f>Liste_2025!$B$2:$B$10</xm:f>
          </x14:formula1>
          <xm:sqref>R10:R12</xm:sqref>
        </x14:dataValidation>
        <x14:dataValidation type="list" allowBlank="1" showInputMessage="1" showErrorMessage="1" xr:uid="{0BBB6810-0C82-454B-96B6-550A983852CE}">
          <x14:formula1>
            <xm:f>Liste_2025!$AF$2:$AF$8</xm:f>
          </x14:formula1>
          <xm:sqref>Q10:Q12</xm:sqref>
        </x14:dataValidation>
        <x14:dataValidation type="list" allowBlank="1" showInputMessage="1" showErrorMessage="1" xr:uid="{E59ED7F1-F1E0-4B4F-9E1E-5B36C47F430B}">
          <x14:formula1>
            <xm:f>Liste_2025!$AC$2:$AC$5</xm:f>
          </x14:formula1>
          <xm:sqref>P10:P12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ED526-4E9E-4FC5-8108-1E4542849B65}">
  <sheetPr>
    <tabColor theme="8"/>
    <pageSetUpPr fitToPage="1"/>
  </sheetPr>
  <dimension ref="A1:AW57"/>
  <sheetViews>
    <sheetView showGridLines="0" zoomScaleNormal="100" workbookViewId="0"/>
  </sheetViews>
  <sheetFormatPr defaultColWidth="9.140625" defaultRowHeight="16.5" customHeight="1" x14ac:dyDescent="0.25"/>
  <cols>
    <col min="1" max="1" width="21.140625" style="466" customWidth="1"/>
    <col min="2" max="2" width="19.85546875" style="164" customWidth="1"/>
    <col min="3" max="18" width="18" style="164" customWidth="1"/>
    <col min="19" max="20" width="18" style="466" customWidth="1"/>
    <col min="21" max="37" width="18" style="164" customWidth="1"/>
    <col min="38" max="16384" width="9.140625" style="164"/>
  </cols>
  <sheetData>
    <row r="1" spans="1:49" ht="12" customHeight="1" x14ac:dyDescent="0.25">
      <c r="U1" s="375"/>
      <c r="V1" s="375"/>
      <c r="W1" s="375"/>
      <c r="AC1" s="375"/>
      <c r="AK1" s="375" t="s">
        <v>922</v>
      </c>
    </row>
    <row r="2" spans="1:49" ht="12" customHeight="1" x14ac:dyDescent="0.25">
      <c r="A2" s="266" t="s">
        <v>169</v>
      </c>
      <c r="B2" s="377"/>
      <c r="C2" s="377"/>
      <c r="D2" s="377"/>
      <c r="E2" s="377"/>
      <c r="F2" s="377"/>
      <c r="G2" s="376"/>
      <c r="H2" s="376"/>
      <c r="I2" s="376"/>
      <c r="J2" s="376"/>
      <c r="K2" s="376"/>
      <c r="L2" s="376"/>
      <c r="M2" s="376"/>
      <c r="O2" s="467"/>
      <c r="S2" s="436"/>
      <c r="T2" s="266"/>
      <c r="U2" s="435"/>
      <c r="V2" s="435"/>
      <c r="W2" s="435"/>
      <c r="X2" s="435"/>
    </row>
    <row r="3" spans="1:49" ht="12" customHeight="1" x14ac:dyDescent="0.25">
      <c r="A3" s="266" t="s">
        <v>170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S3" s="436"/>
      <c r="T3" s="266"/>
      <c r="U3" s="377"/>
      <c r="V3" s="377"/>
      <c r="W3" s="377"/>
    </row>
    <row r="4" spans="1:49" ht="12" customHeight="1" x14ac:dyDescent="0.25">
      <c r="A4" s="436" t="s">
        <v>422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S4" s="436"/>
      <c r="T4" s="436"/>
      <c r="U4" s="377"/>
      <c r="V4" s="377"/>
      <c r="W4" s="377"/>
    </row>
    <row r="5" spans="1:49" ht="12" x14ac:dyDescent="0.2">
      <c r="A5" s="378" t="s">
        <v>2</v>
      </c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468"/>
      <c r="S5" s="378"/>
      <c r="T5" s="378"/>
      <c r="U5" s="377"/>
      <c r="V5" s="377"/>
      <c r="W5" s="377"/>
    </row>
    <row r="6" spans="1:49" ht="12" customHeight="1" x14ac:dyDescent="0.2">
      <c r="A6" s="469"/>
      <c r="B6" s="377"/>
      <c r="C6" s="377"/>
      <c r="D6" s="377"/>
      <c r="E6" s="470"/>
      <c r="F6" s="377"/>
      <c r="G6" s="377"/>
      <c r="H6" s="377"/>
      <c r="I6" s="377"/>
      <c r="J6" s="377"/>
      <c r="K6" s="377"/>
      <c r="L6" s="377"/>
      <c r="M6" s="377"/>
      <c r="S6" s="469"/>
      <c r="T6" s="469"/>
      <c r="U6" s="297"/>
      <c r="V6" s="297"/>
      <c r="W6" s="297"/>
      <c r="X6" s="297"/>
      <c r="AC6" s="297"/>
      <c r="AK6" s="297" t="s">
        <v>3</v>
      </c>
    </row>
    <row r="7" spans="1:49" s="383" customFormat="1" ht="48" x14ac:dyDescent="0.25">
      <c r="A7" s="379" t="s">
        <v>1085</v>
      </c>
      <c r="B7" s="379" t="s">
        <v>1183</v>
      </c>
      <c r="C7" s="471" t="s">
        <v>1414</v>
      </c>
      <c r="D7" s="380" t="s">
        <v>1415</v>
      </c>
      <c r="E7" s="380" t="s">
        <v>923</v>
      </c>
      <c r="F7" s="380" t="s">
        <v>924</v>
      </c>
      <c r="G7" s="380" t="s">
        <v>1416</v>
      </c>
      <c r="H7" s="380" t="s">
        <v>925</v>
      </c>
      <c r="I7" s="380" t="s">
        <v>1417</v>
      </c>
      <c r="J7" s="380" t="s">
        <v>1418</v>
      </c>
      <c r="K7" s="380" t="s">
        <v>1419</v>
      </c>
      <c r="L7" s="380" t="s">
        <v>1420</v>
      </c>
      <c r="M7" s="380" t="s">
        <v>874</v>
      </c>
      <c r="N7" s="380" t="s">
        <v>1421</v>
      </c>
      <c r="O7" s="380" t="s">
        <v>927</v>
      </c>
      <c r="P7" s="380" t="s">
        <v>928</v>
      </c>
      <c r="Q7" s="380" t="s">
        <v>1422</v>
      </c>
      <c r="R7" s="380" t="s">
        <v>875</v>
      </c>
      <c r="S7" s="380" t="s">
        <v>1186</v>
      </c>
      <c r="T7" s="380" t="s">
        <v>876</v>
      </c>
      <c r="U7" s="380" t="s">
        <v>877</v>
      </c>
      <c r="V7" s="380" t="s">
        <v>878</v>
      </c>
      <c r="W7" s="380" t="s">
        <v>1184</v>
      </c>
      <c r="X7" s="380" t="s">
        <v>1423</v>
      </c>
      <c r="Y7" s="380" t="s">
        <v>1185</v>
      </c>
      <c r="Z7" s="380" t="s">
        <v>1424</v>
      </c>
      <c r="AA7" s="380" t="s">
        <v>1425</v>
      </c>
      <c r="AB7" s="380" t="s">
        <v>1426</v>
      </c>
      <c r="AC7" s="380" t="s">
        <v>1427</v>
      </c>
      <c r="AD7" s="380" t="s">
        <v>1428</v>
      </c>
      <c r="AE7" s="380" t="s">
        <v>1405</v>
      </c>
      <c r="AF7" s="472" t="s">
        <v>1191</v>
      </c>
      <c r="AG7" s="380" t="s">
        <v>1429</v>
      </c>
      <c r="AH7" s="380" t="s">
        <v>1430</v>
      </c>
      <c r="AI7" s="380" t="s">
        <v>1431</v>
      </c>
      <c r="AJ7" s="473" t="s">
        <v>1432</v>
      </c>
      <c r="AK7" s="474" t="s">
        <v>1433</v>
      </c>
      <c r="AL7" s="475"/>
    </row>
    <row r="8" spans="1:49" s="477" customFormat="1" ht="12" x14ac:dyDescent="0.25">
      <c r="A8" s="384">
        <v>1</v>
      </c>
      <c r="B8" s="476">
        <v>2</v>
      </c>
      <c r="C8" s="476">
        <v>3</v>
      </c>
      <c r="D8" s="385">
        <v>4</v>
      </c>
      <c r="E8" s="385">
        <v>5</v>
      </c>
      <c r="F8" s="385">
        <v>6</v>
      </c>
      <c r="G8" s="385">
        <v>7</v>
      </c>
      <c r="H8" s="385">
        <v>8</v>
      </c>
      <c r="I8" s="385">
        <v>9</v>
      </c>
      <c r="J8" s="385">
        <v>10</v>
      </c>
      <c r="K8" s="385">
        <v>11</v>
      </c>
      <c r="L8" s="385">
        <v>12</v>
      </c>
      <c r="M8" s="385">
        <v>13</v>
      </c>
      <c r="N8" s="385">
        <v>14</v>
      </c>
      <c r="O8" s="385">
        <v>15</v>
      </c>
      <c r="P8" s="385">
        <v>16</v>
      </c>
      <c r="Q8" s="385">
        <v>17</v>
      </c>
      <c r="R8" s="385">
        <v>18</v>
      </c>
      <c r="S8" s="385">
        <v>19</v>
      </c>
      <c r="T8" s="385">
        <v>20</v>
      </c>
      <c r="U8" s="385">
        <v>21</v>
      </c>
      <c r="V8" s="385">
        <v>22</v>
      </c>
      <c r="W8" s="385">
        <v>23</v>
      </c>
      <c r="X8" s="385">
        <v>24</v>
      </c>
      <c r="Y8" s="385">
        <v>25</v>
      </c>
      <c r="Z8" s="385">
        <v>26</v>
      </c>
      <c r="AA8" s="385">
        <v>27</v>
      </c>
      <c r="AB8" s="385">
        <v>28</v>
      </c>
      <c r="AC8" s="385">
        <v>29</v>
      </c>
      <c r="AD8" s="385">
        <v>30</v>
      </c>
      <c r="AE8" s="385">
        <v>31</v>
      </c>
      <c r="AF8" s="385">
        <v>32</v>
      </c>
      <c r="AG8" s="385">
        <v>33</v>
      </c>
      <c r="AH8" s="385">
        <v>34</v>
      </c>
      <c r="AI8" s="385">
        <v>35</v>
      </c>
      <c r="AJ8" s="385">
        <v>36</v>
      </c>
      <c r="AK8" s="386">
        <v>37</v>
      </c>
      <c r="AL8" s="475"/>
    </row>
    <row r="9" spans="1:49" ht="12" x14ac:dyDescent="0.25">
      <c r="A9" s="387" t="s">
        <v>523</v>
      </c>
      <c r="B9" s="478"/>
      <c r="C9" s="478"/>
      <c r="D9" s="441"/>
      <c r="E9" s="441"/>
      <c r="F9" s="441"/>
      <c r="G9" s="441"/>
      <c r="H9" s="441"/>
      <c r="I9" s="441"/>
      <c r="J9" s="441"/>
      <c r="K9" s="441"/>
      <c r="L9" s="441"/>
      <c r="M9" s="441"/>
      <c r="N9" s="441"/>
      <c r="O9" s="441"/>
      <c r="P9" s="441"/>
      <c r="Q9" s="441"/>
      <c r="R9" s="441"/>
      <c r="S9" s="441"/>
      <c r="T9" s="441"/>
      <c r="U9" s="441"/>
      <c r="V9" s="441"/>
      <c r="W9" s="473"/>
      <c r="X9" s="473"/>
      <c r="Y9" s="473"/>
      <c r="Z9" s="473"/>
      <c r="AA9" s="473"/>
      <c r="AB9" s="473"/>
      <c r="AC9" s="473"/>
      <c r="AD9" s="473"/>
      <c r="AE9" s="441"/>
      <c r="AF9" s="441"/>
      <c r="AG9" s="441"/>
      <c r="AH9" s="441"/>
      <c r="AI9" s="441"/>
      <c r="AJ9" s="441"/>
      <c r="AK9" s="442"/>
      <c r="AN9" s="390"/>
      <c r="AO9" s="390"/>
      <c r="AP9" s="390"/>
      <c r="AQ9" s="390"/>
      <c r="AR9" s="390"/>
      <c r="AS9" s="390"/>
      <c r="AT9" s="390"/>
      <c r="AU9" s="390"/>
      <c r="AV9" s="390"/>
      <c r="AW9" s="390"/>
    </row>
    <row r="10" spans="1:49" s="477" customFormat="1" ht="13.5" x14ac:dyDescent="0.25">
      <c r="A10" s="479"/>
      <c r="B10" s="480"/>
      <c r="C10" s="444"/>
      <c r="D10" s="444"/>
      <c r="E10" s="444"/>
      <c r="F10" s="444"/>
      <c r="G10" s="444"/>
      <c r="H10" s="481"/>
      <c r="I10" s="444"/>
      <c r="J10" s="444"/>
      <c r="K10" s="481"/>
      <c r="L10" s="481"/>
      <c r="M10" s="481"/>
      <c r="N10" s="444"/>
      <c r="O10" s="444"/>
      <c r="P10" s="481"/>
      <c r="Q10" s="444"/>
      <c r="R10" s="444"/>
      <c r="S10" s="444"/>
      <c r="T10" s="444"/>
      <c r="U10" s="444"/>
      <c r="V10" s="444"/>
      <c r="W10" s="444"/>
      <c r="X10" s="444"/>
      <c r="Y10" s="444"/>
      <c r="Z10" s="444"/>
      <c r="AA10" s="444"/>
      <c r="AB10" s="444"/>
      <c r="AC10" s="444"/>
      <c r="AD10" s="444"/>
      <c r="AE10" s="444"/>
      <c r="AF10" s="444"/>
      <c r="AG10" s="444"/>
      <c r="AH10" s="444"/>
      <c r="AI10" s="444"/>
      <c r="AJ10" s="444"/>
      <c r="AK10" s="482"/>
      <c r="AN10" s="475"/>
      <c r="AO10" s="475"/>
      <c r="AP10" s="475"/>
      <c r="AQ10" s="475"/>
      <c r="AR10" s="475"/>
      <c r="AS10" s="475"/>
      <c r="AT10" s="475"/>
      <c r="AU10" s="475"/>
      <c r="AV10" s="475"/>
      <c r="AW10" s="475"/>
    </row>
    <row r="11" spans="1:49" s="477" customFormat="1" ht="13.5" x14ac:dyDescent="0.25">
      <c r="A11" s="479"/>
      <c r="B11" s="480"/>
      <c r="C11" s="444"/>
      <c r="D11" s="444"/>
      <c r="E11" s="444"/>
      <c r="F11" s="444"/>
      <c r="G11" s="444"/>
      <c r="H11" s="481"/>
      <c r="I11" s="444"/>
      <c r="J11" s="444"/>
      <c r="K11" s="481"/>
      <c r="L11" s="481"/>
      <c r="M11" s="481"/>
      <c r="N11" s="444"/>
      <c r="O11" s="444"/>
      <c r="P11" s="481"/>
      <c r="Q11" s="444"/>
      <c r="R11" s="444"/>
      <c r="S11" s="444"/>
      <c r="T11" s="444"/>
      <c r="U11" s="444"/>
      <c r="V11" s="444"/>
      <c r="W11" s="444"/>
      <c r="X11" s="444"/>
      <c r="Y11" s="444"/>
      <c r="Z11" s="444"/>
      <c r="AA11" s="444"/>
      <c r="AB11" s="444"/>
      <c r="AC11" s="444"/>
      <c r="AD11" s="444"/>
      <c r="AE11" s="444"/>
      <c r="AF11" s="444"/>
      <c r="AG11" s="444"/>
      <c r="AH11" s="444"/>
      <c r="AI11" s="444"/>
      <c r="AJ11" s="444"/>
      <c r="AK11" s="482"/>
      <c r="AN11" s="475"/>
      <c r="AO11" s="475"/>
      <c r="AP11" s="475"/>
      <c r="AQ11" s="475"/>
      <c r="AR11" s="475"/>
      <c r="AS11" s="475"/>
      <c r="AT11" s="475"/>
      <c r="AU11" s="475"/>
      <c r="AV11" s="475"/>
      <c r="AW11" s="475"/>
    </row>
    <row r="12" spans="1:49" s="477" customFormat="1" ht="13.5" x14ac:dyDescent="0.25">
      <c r="A12" s="479"/>
      <c r="B12" s="480"/>
      <c r="C12" s="444"/>
      <c r="D12" s="444"/>
      <c r="E12" s="444"/>
      <c r="F12" s="444"/>
      <c r="G12" s="444"/>
      <c r="H12" s="481"/>
      <c r="I12" s="444"/>
      <c r="J12" s="444"/>
      <c r="K12" s="481"/>
      <c r="L12" s="481"/>
      <c r="M12" s="481"/>
      <c r="N12" s="444"/>
      <c r="O12" s="444"/>
      <c r="P12" s="481"/>
      <c r="Q12" s="444"/>
      <c r="R12" s="444"/>
      <c r="S12" s="444"/>
      <c r="T12" s="444"/>
      <c r="U12" s="444"/>
      <c r="V12" s="444"/>
      <c r="W12" s="444"/>
      <c r="X12" s="444"/>
      <c r="Y12" s="444"/>
      <c r="Z12" s="444"/>
      <c r="AA12" s="444"/>
      <c r="AB12" s="444"/>
      <c r="AC12" s="444"/>
      <c r="AD12" s="444"/>
      <c r="AE12" s="444"/>
      <c r="AF12" s="444"/>
      <c r="AG12" s="444"/>
      <c r="AH12" s="444"/>
      <c r="AI12" s="444"/>
      <c r="AJ12" s="444"/>
      <c r="AK12" s="482"/>
      <c r="AN12" s="475"/>
      <c r="AO12" s="475"/>
      <c r="AP12" s="475"/>
      <c r="AQ12" s="475"/>
      <c r="AR12" s="475"/>
      <c r="AS12" s="475"/>
      <c r="AT12" s="475"/>
      <c r="AU12" s="475"/>
      <c r="AV12" s="475"/>
      <c r="AW12" s="475"/>
    </row>
    <row r="13" spans="1:49" ht="12" customHeight="1" x14ac:dyDescent="0.25">
      <c r="A13" s="331"/>
      <c r="S13" s="331"/>
      <c r="T13" s="331"/>
    </row>
    <row r="14" spans="1:49" s="165" customFormat="1" ht="12" customHeight="1" x14ac:dyDescent="0.25">
      <c r="A14" s="430" t="s">
        <v>880</v>
      </c>
      <c r="B14" s="430" t="s">
        <v>880</v>
      </c>
      <c r="C14" s="172"/>
      <c r="D14" s="430"/>
      <c r="M14" s="430"/>
      <c r="O14" s="430"/>
      <c r="R14" s="430" t="s">
        <v>880</v>
      </c>
      <c r="S14" s="430" t="s">
        <v>880</v>
      </c>
      <c r="T14" s="430" t="s">
        <v>880</v>
      </c>
      <c r="U14" s="430" t="s">
        <v>880</v>
      </c>
      <c r="V14" s="430"/>
      <c r="W14" s="430" t="s">
        <v>880</v>
      </c>
      <c r="Y14" s="430" t="s">
        <v>880</v>
      </c>
      <c r="AE14" s="430" t="s">
        <v>880</v>
      </c>
      <c r="AF14" s="430" t="s">
        <v>880</v>
      </c>
    </row>
    <row r="15" spans="1:49" s="165" customFormat="1" ht="12" customHeight="1" x14ac:dyDescent="0.25">
      <c r="R15" s="165" t="s">
        <v>880</v>
      </c>
    </row>
    <row r="16" spans="1:49" s="165" customFormat="1" ht="12" customHeight="1" x14ac:dyDescent="0.25">
      <c r="A16" s="171" t="s">
        <v>1198</v>
      </c>
      <c r="B16" s="171" t="s">
        <v>1199</v>
      </c>
      <c r="C16" s="432"/>
      <c r="D16" s="171"/>
      <c r="I16" s="432"/>
      <c r="J16" s="432"/>
      <c r="O16" s="171"/>
      <c r="R16" s="171" t="s">
        <v>1091</v>
      </c>
      <c r="S16" s="171" t="s">
        <v>1202</v>
      </c>
      <c r="T16" s="171" t="s">
        <v>1094</v>
      </c>
      <c r="U16" s="171" t="s">
        <v>391</v>
      </c>
      <c r="V16" s="171"/>
      <c r="W16" s="171" t="s">
        <v>1200</v>
      </c>
      <c r="Y16" s="171" t="s">
        <v>1201</v>
      </c>
      <c r="AE16" s="171" t="s">
        <v>1202</v>
      </c>
      <c r="AF16" s="171" t="s">
        <v>1204</v>
      </c>
    </row>
    <row r="17" spans="1:32" s="165" customFormat="1" ht="12" customHeight="1" x14ac:dyDescent="0.25">
      <c r="A17" s="171" t="s">
        <v>1211</v>
      </c>
      <c r="B17" s="171" t="s">
        <v>1212</v>
      </c>
      <c r="D17" s="171"/>
      <c r="O17" s="171"/>
      <c r="R17" s="171" t="s">
        <v>1097</v>
      </c>
      <c r="S17" s="171" t="s">
        <v>1214</v>
      </c>
      <c r="T17" s="171" t="s">
        <v>1100</v>
      </c>
      <c r="U17" s="171" t="s">
        <v>521</v>
      </c>
      <c r="V17" s="171"/>
      <c r="W17" s="171" t="s">
        <v>871</v>
      </c>
      <c r="Y17" s="171" t="s">
        <v>1213</v>
      </c>
      <c r="AE17" s="171" t="s">
        <v>1214</v>
      </c>
      <c r="AF17" s="171" t="s">
        <v>1216</v>
      </c>
    </row>
    <row r="18" spans="1:32" s="173" customFormat="1" ht="12" customHeight="1" x14ac:dyDescent="0.2">
      <c r="A18" s="171" t="s">
        <v>1223</v>
      </c>
      <c r="B18" s="171" t="s">
        <v>1224</v>
      </c>
      <c r="C18" s="165"/>
      <c r="D18" s="171"/>
      <c r="E18" s="165"/>
      <c r="F18" s="165"/>
      <c r="G18" s="165"/>
      <c r="H18" s="165"/>
      <c r="I18" s="165"/>
      <c r="J18" s="165"/>
      <c r="K18" s="165"/>
      <c r="L18" s="165"/>
      <c r="M18" s="165"/>
      <c r="O18" s="171"/>
      <c r="Q18" s="165"/>
      <c r="R18" s="171" t="s">
        <v>1103</v>
      </c>
      <c r="S18" s="165"/>
      <c r="T18" s="171" t="s">
        <v>1106</v>
      </c>
      <c r="U18" s="171" t="s">
        <v>522</v>
      </c>
      <c r="V18" s="171"/>
      <c r="W18" s="171" t="s">
        <v>1225</v>
      </c>
      <c r="AF18" s="171" t="s">
        <v>1228</v>
      </c>
    </row>
    <row r="19" spans="1:32" s="173" customFormat="1" ht="12" customHeight="1" x14ac:dyDescent="0.2">
      <c r="A19" s="171" t="s">
        <v>1236</v>
      </c>
      <c r="B19" s="171" t="s">
        <v>1237</v>
      </c>
      <c r="C19" s="165"/>
      <c r="D19" s="171"/>
      <c r="E19" s="165"/>
      <c r="F19" s="165"/>
      <c r="G19" s="165"/>
      <c r="H19" s="165"/>
      <c r="I19" s="165"/>
      <c r="J19" s="165"/>
      <c r="K19" s="165"/>
      <c r="L19" s="165"/>
      <c r="M19" s="165"/>
      <c r="O19" s="171"/>
      <c r="R19" s="171" t="s">
        <v>1226</v>
      </c>
      <c r="S19" s="165"/>
      <c r="T19" s="171" t="s">
        <v>1114</v>
      </c>
      <c r="U19" s="171" t="s">
        <v>394</v>
      </c>
      <c r="V19" s="171"/>
      <c r="W19" s="171" t="s">
        <v>1238</v>
      </c>
      <c r="AF19" s="171" t="s">
        <v>1241</v>
      </c>
    </row>
    <row r="20" spans="1:32" s="173" customFormat="1" ht="12" customHeight="1" x14ac:dyDescent="0.2">
      <c r="A20" s="171" t="s">
        <v>1249</v>
      </c>
      <c r="B20" s="171" t="s">
        <v>1250</v>
      </c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71"/>
      <c r="Q20" s="165"/>
      <c r="S20" s="165"/>
      <c r="T20" s="165"/>
      <c r="U20" s="171" t="s">
        <v>693</v>
      </c>
      <c r="V20" s="171"/>
      <c r="W20" s="171" t="s">
        <v>1251</v>
      </c>
      <c r="AF20" s="171" t="s">
        <v>1253</v>
      </c>
    </row>
    <row r="21" spans="1:32" s="173" customFormat="1" ht="12" customHeight="1" x14ac:dyDescent="0.2">
      <c r="A21" s="171" t="s">
        <v>1261</v>
      </c>
      <c r="B21" s="171" t="s">
        <v>1262</v>
      </c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71"/>
      <c r="Q21" s="165"/>
      <c r="S21" s="165"/>
      <c r="T21" s="165"/>
      <c r="U21" s="171" t="s">
        <v>754</v>
      </c>
      <c r="V21" s="171"/>
      <c r="W21" s="171" t="s">
        <v>48</v>
      </c>
      <c r="AF21" s="171" t="s">
        <v>1264</v>
      </c>
    </row>
    <row r="22" spans="1:32" s="173" customFormat="1" ht="12" customHeight="1" x14ac:dyDescent="0.2">
      <c r="A22" s="165"/>
      <c r="B22" s="171" t="s">
        <v>1270</v>
      </c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71"/>
      <c r="Q22" s="165"/>
      <c r="S22" s="165"/>
      <c r="T22" s="165"/>
      <c r="U22" s="171" t="s">
        <v>1121</v>
      </c>
      <c r="V22" s="165"/>
      <c r="AF22" s="171" t="s">
        <v>1272</v>
      </c>
    </row>
    <row r="23" spans="1:32" s="173" customFormat="1" ht="12" customHeight="1" x14ac:dyDescent="0.2">
      <c r="A23" s="165"/>
      <c r="B23" s="171" t="s">
        <v>1277</v>
      </c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Q23" s="165"/>
      <c r="S23" s="165"/>
      <c r="T23" s="165"/>
      <c r="U23" s="171" t="s">
        <v>1125</v>
      </c>
      <c r="V23" s="165"/>
      <c r="AF23" s="171" t="s">
        <v>1279</v>
      </c>
    </row>
    <row r="24" spans="1:32" s="173" customFormat="1" ht="12" customHeight="1" x14ac:dyDescent="0.2">
      <c r="A24" s="165"/>
      <c r="B24" s="171" t="s">
        <v>1283</v>
      </c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Q24" s="165"/>
      <c r="S24" s="165"/>
      <c r="T24" s="165"/>
      <c r="U24" s="171" t="s">
        <v>1128</v>
      </c>
      <c r="V24" s="165"/>
      <c r="AF24" s="171" t="s">
        <v>1284</v>
      </c>
    </row>
    <row r="25" spans="1:32" s="173" customFormat="1" ht="12" customHeight="1" x14ac:dyDescent="0.2">
      <c r="A25" s="165"/>
      <c r="B25" s="171" t="s">
        <v>1288</v>
      </c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S25" s="165"/>
      <c r="T25" s="165"/>
      <c r="U25" s="165"/>
      <c r="V25" s="165"/>
      <c r="AF25" s="171" t="s">
        <v>1290</v>
      </c>
    </row>
    <row r="26" spans="1:32" s="173" customFormat="1" ht="12" customHeight="1" x14ac:dyDescent="0.2">
      <c r="A26" s="165"/>
      <c r="B26" s="171" t="s">
        <v>1293</v>
      </c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S26" s="165"/>
      <c r="T26" s="165"/>
      <c r="U26" s="165"/>
      <c r="V26" s="165"/>
      <c r="AF26" s="171" t="s">
        <v>1295</v>
      </c>
    </row>
    <row r="27" spans="1:32" s="173" customFormat="1" ht="12" customHeight="1" x14ac:dyDescent="0.2">
      <c r="B27" s="171" t="s">
        <v>1297</v>
      </c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S27" s="165"/>
      <c r="T27" s="165"/>
      <c r="U27" s="165"/>
      <c r="V27" s="165"/>
      <c r="AF27" s="171" t="s">
        <v>1299</v>
      </c>
    </row>
    <row r="28" spans="1:32" s="173" customFormat="1" ht="12" customHeight="1" x14ac:dyDescent="0.2">
      <c r="B28" s="171" t="s">
        <v>1301</v>
      </c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S28" s="165"/>
      <c r="T28" s="165"/>
      <c r="U28" s="165"/>
      <c r="V28" s="165"/>
      <c r="AF28" s="171" t="s">
        <v>1303</v>
      </c>
    </row>
    <row r="29" spans="1:32" s="173" customFormat="1" ht="12" customHeight="1" x14ac:dyDescent="0.2">
      <c r="B29" s="171" t="s">
        <v>1305</v>
      </c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S29" s="165"/>
      <c r="T29" s="165"/>
      <c r="U29" s="165"/>
      <c r="V29" s="165"/>
      <c r="AF29" s="171" t="s">
        <v>1307</v>
      </c>
    </row>
    <row r="30" spans="1:32" s="173" customFormat="1" ht="12" customHeight="1" x14ac:dyDescent="0.2">
      <c r="B30" s="171" t="s">
        <v>1309</v>
      </c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S30" s="165"/>
      <c r="T30" s="165"/>
      <c r="U30" s="165"/>
      <c r="V30" s="165"/>
      <c r="AF30" s="171" t="s">
        <v>1311</v>
      </c>
    </row>
    <row r="31" spans="1:32" s="173" customFormat="1" ht="12" customHeight="1" x14ac:dyDescent="0.2">
      <c r="B31" s="171" t="s">
        <v>1313</v>
      </c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S31" s="165"/>
      <c r="T31" s="165"/>
      <c r="U31" s="165"/>
      <c r="V31" s="165"/>
      <c r="AF31" s="171" t="s">
        <v>1315</v>
      </c>
    </row>
    <row r="32" spans="1:32" s="173" customFormat="1" ht="12" customHeight="1" x14ac:dyDescent="0.2">
      <c r="B32" s="171" t="s">
        <v>1317</v>
      </c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S32" s="165"/>
      <c r="T32" s="165"/>
      <c r="U32" s="165"/>
      <c r="V32" s="165"/>
      <c r="AF32" s="171" t="s">
        <v>1319</v>
      </c>
    </row>
    <row r="33" spans="1:32" s="173" customFormat="1" ht="12" customHeight="1" x14ac:dyDescent="0.2">
      <c r="B33" s="171" t="s">
        <v>1321</v>
      </c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S33" s="165"/>
      <c r="T33" s="165"/>
      <c r="U33" s="165"/>
      <c r="V33" s="165"/>
      <c r="AF33" s="171" t="s">
        <v>1323</v>
      </c>
    </row>
    <row r="34" spans="1:32" s="173" customFormat="1" ht="12" customHeight="1" x14ac:dyDescent="0.2">
      <c r="A34" s="165"/>
      <c r="B34" s="171" t="s">
        <v>1325</v>
      </c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S34" s="165"/>
      <c r="T34" s="165"/>
      <c r="U34" s="165"/>
      <c r="V34" s="165"/>
      <c r="AF34" s="171" t="s">
        <v>1327</v>
      </c>
    </row>
    <row r="35" spans="1:32" s="173" customFormat="1" ht="12" customHeight="1" x14ac:dyDescent="0.2">
      <c r="A35" s="165"/>
      <c r="B35" s="171" t="s">
        <v>1329</v>
      </c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S35" s="165"/>
      <c r="T35" s="165"/>
      <c r="U35" s="165"/>
      <c r="V35" s="165"/>
      <c r="AF35" s="171" t="s">
        <v>1331</v>
      </c>
    </row>
    <row r="36" spans="1:32" s="173" customFormat="1" ht="12" customHeight="1" x14ac:dyDescent="0.2">
      <c r="A36" s="165"/>
      <c r="B36" s="171" t="s">
        <v>1333</v>
      </c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S36" s="165"/>
      <c r="T36" s="165"/>
      <c r="U36" s="165"/>
      <c r="V36" s="165"/>
      <c r="AF36" s="171" t="s">
        <v>1410</v>
      </c>
    </row>
    <row r="37" spans="1:32" s="173" customFormat="1" ht="12" customHeight="1" x14ac:dyDescent="0.2">
      <c r="A37" s="165"/>
      <c r="B37" s="171" t="s">
        <v>1337</v>
      </c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S37" s="165"/>
      <c r="T37" s="165"/>
      <c r="U37" s="165"/>
      <c r="V37" s="165"/>
      <c r="AF37" s="171" t="s">
        <v>1338</v>
      </c>
    </row>
    <row r="38" spans="1:32" s="173" customFormat="1" ht="12" customHeight="1" x14ac:dyDescent="0.2">
      <c r="A38" s="165"/>
      <c r="B38" s="171" t="s">
        <v>1340</v>
      </c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S38" s="165"/>
      <c r="T38" s="165"/>
      <c r="U38" s="165"/>
      <c r="V38" s="165"/>
      <c r="W38" s="165"/>
      <c r="X38" s="165"/>
    </row>
    <row r="39" spans="1:32" s="173" customFormat="1" ht="12" customHeight="1" x14ac:dyDescent="0.2">
      <c r="A39" s="165"/>
      <c r="B39" s="171" t="s">
        <v>1342</v>
      </c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S39" s="165"/>
      <c r="T39" s="165"/>
      <c r="U39" s="165"/>
      <c r="V39" s="165"/>
      <c r="W39" s="165"/>
      <c r="X39" s="165"/>
    </row>
    <row r="40" spans="1:32" s="173" customFormat="1" ht="12" customHeight="1" x14ac:dyDescent="0.2">
      <c r="B40" s="171" t="s">
        <v>1343</v>
      </c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S40" s="165"/>
      <c r="T40" s="165"/>
      <c r="U40" s="165"/>
      <c r="V40" s="165"/>
      <c r="W40" s="165"/>
      <c r="X40" s="165"/>
    </row>
    <row r="41" spans="1:32" s="173" customFormat="1" ht="12" customHeight="1" x14ac:dyDescent="0.2">
      <c r="B41" s="171" t="s">
        <v>1344</v>
      </c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S41" s="165"/>
      <c r="T41" s="165"/>
      <c r="U41" s="165"/>
      <c r="V41" s="165"/>
      <c r="W41" s="165"/>
      <c r="X41" s="165"/>
    </row>
    <row r="42" spans="1:32" s="173" customFormat="1" ht="12" customHeight="1" x14ac:dyDescent="0.2">
      <c r="B42" s="171" t="s">
        <v>1345</v>
      </c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S42" s="165"/>
      <c r="T42" s="165"/>
      <c r="U42" s="165"/>
      <c r="V42" s="165"/>
      <c r="W42" s="165"/>
      <c r="X42" s="165"/>
    </row>
    <row r="43" spans="1:32" s="173" customFormat="1" ht="12" customHeight="1" x14ac:dyDescent="0.2">
      <c r="B43" s="171" t="s">
        <v>1346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S43" s="165"/>
      <c r="T43" s="165"/>
      <c r="U43" s="165"/>
      <c r="V43" s="165"/>
      <c r="W43" s="165"/>
      <c r="X43" s="165"/>
    </row>
    <row r="44" spans="1:32" s="173" customFormat="1" ht="12" customHeight="1" x14ac:dyDescent="0.2">
      <c r="B44" s="171" t="s">
        <v>1347</v>
      </c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S44" s="165"/>
      <c r="T44" s="165"/>
      <c r="U44" s="165"/>
      <c r="V44" s="165"/>
      <c r="W44" s="165"/>
      <c r="X44" s="165"/>
    </row>
    <row r="45" spans="1:32" s="173" customFormat="1" ht="12" customHeight="1" x14ac:dyDescent="0.2">
      <c r="B45" s="171" t="s">
        <v>1348</v>
      </c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S45" s="165"/>
      <c r="T45" s="165"/>
      <c r="U45" s="165"/>
      <c r="V45" s="165"/>
      <c r="W45" s="165"/>
      <c r="X45" s="165"/>
    </row>
    <row r="46" spans="1:32" s="173" customFormat="1" ht="12" customHeight="1" x14ac:dyDescent="0.2">
      <c r="B46" s="171" t="s">
        <v>1349</v>
      </c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S46" s="165"/>
      <c r="T46" s="165"/>
      <c r="U46" s="165"/>
      <c r="V46" s="165"/>
      <c r="W46" s="165"/>
      <c r="X46" s="165"/>
    </row>
    <row r="47" spans="1:32" s="173" customFormat="1" ht="12" customHeight="1" x14ac:dyDescent="0.2">
      <c r="B47" s="171" t="s">
        <v>1350</v>
      </c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S47" s="165"/>
      <c r="T47" s="165"/>
      <c r="U47" s="165"/>
      <c r="V47" s="165"/>
      <c r="W47" s="165"/>
      <c r="X47" s="165"/>
    </row>
    <row r="48" spans="1:32" s="173" customFormat="1" ht="12" customHeight="1" x14ac:dyDescent="0.2">
      <c r="A48" s="165"/>
      <c r="B48" s="171" t="s">
        <v>1351</v>
      </c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S48" s="165"/>
      <c r="T48" s="165"/>
      <c r="U48" s="165"/>
      <c r="V48" s="165"/>
      <c r="W48" s="165"/>
      <c r="X48" s="165"/>
    </row>
    <row r="50" spans="1:1" ht="16.5" customHeight="1" x14ac:dyDescent="0.25">
      <c r="A50" s="166" t="s">
        <v>154</v>
      </c>
    </row>
    <row r="51" spans="1:1" ht="16.5" customHeight="1" x14ac:dyDescent="0.25">
      <c r="A51" s="166"/>
    </row>
    <row r="52" spans="1:1" ht="16.5" customHeight="1" x14ac:dyDescent="0.25">
      <c r="A52" s="166" t="s">
        <v>155</v>
      </c>
    </row>
    <row r="53" spans="1:1" ht="16.5" customHeight="1" x14ac:dyDescent="0.25">
      <c r="A53" s="166" t="s">
        <v>156</v>
      </c>
    </row>
    <row r="54" spans="1:1" ht="16.5" customHeight="1" x14ac:dyDescent="0.25">
      <c r="A54" s="166"/>
    </row>
    <row r="55" spans="1:1" ht="16.5" customHeight="1" x14ac:dyDescent="0.25">
      <c r="A55" s="166" t="s">
        <v>157</v>
      </c>
    </row>
    <row r="56" spans="1:1" ht="16.5" customHeight="1" x14ac:dyDescent="0.25">
      <c r="A56" s="166" t="s">
        <v>156</v>
      </c>
    </row>
    <row r="57" spans="1:1" ht="16.5" customHeight="1" x14ac:dyDescent="0.25">
      <c r="A57" s="165"/>
    </row>
  </sheetData>
  <pageMargins left="0" right="0" top="0" bottom="0.74803149606299213" header="0.31496062992125984" footer="0.31496062992125984"/>
  <pageSetup scale="27" orientation="landscape" horizontalDpi="90" verticalDpi="90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2FA3A665-2C19-421B-B80A-4A4AB77BA4F2}">
          <x14:formula1>
            <xm:f>Liste_2025!$AW$2:$AW$23</xm:f>
          </x14:formula1>
          <xm:sqref>AF10:AF12</xm:sqref>
        </x14:dataValidation>
        <x14:dataValidation type="list" allowBlank="1" showInputMessage="1" showErrorMessage="1" xr:uid="{391CF786-1FE2-4E54-8483-C992D5B82637}">
          <x14:formula1>
            <xm:f>Liste_2025!$AR$2:$AR$3</xm:f>
          </x14:formula1>
          <xm:sqref>AE10:AE12</xm:sqref>
        </x14:dataValidation>
        <x14:dataValidation type="list" allowBlank="1" showInputMessage="1" showErrorMessage="1" xr:uid="{62C3FBAF-7E98-4664-A41D-1A758509CCEC}">
          <x14:formula1>
            <xm:f>Liste_2025!$AA$2:$AA$3</xm:f>
          </x14:formula1>
          <xm:sqref>Y10:Y12</xm:sqref>
        </x14:dataValidation>
        <x14:dataValidation type="list" allowBlank="1" showInputMessage="1" showErrorMessage="1" xr:uid="{65CAA62B-3D30-494C-83C0-0DABB027037D}">
          <x14:formula1>
            <xm:f>Liste_2025!$Y$2:$Y$7</xm:f>
          </x14:formula1>
          <xm:sqref>W10:W12</xm:sqref>
        </x14:dataValidation>
        <x14:dataValidation type="list" allowBlank="1" showInputMessage="1" showErrorMessage="1" xr:uid="{26353032-E28C-491A-AD1E-C713F4B63A03}">
          <x14:formula1>
            <xm:f>Liste_2025!$B$2:$B$10</xm:f>
          </x14:formula1>
          <xm:sqref>U10:U12</xm:sqref>
        </x14:dataValidation>
        <x14:dataValidation type="list" allowBlank="1" showInputMessage="1" showErrorMessage="1" xr:uid="{043E5030-F2CC-4D70-B562-9F621CA6FD60}">
          <x14:formula1>
            <xm:f>Liste_2025!$AH$2:$AH$5</xm:f>
          </x14:formula1>
          <xm:sqref>T10:T12</xm:sqref>
        </x14:dataValidation>
        <x14:dataValidation type="list" allowBlank="1" showInputMessage="1" showErrorMessage="1" xr:uid="{CE54ABD1-995E-42DD-BD4C-FEB962BF231E}">
          <x14:formula1>
            <xm:f>Liste_2025!$AL$2:$AL$3</xm:f>
          </x14:formula1>
          <xm:sqref>S10:S12</xm:sqref>
        </x14:dataValidation>
        <x14:dataValidation type="list" allowBlank="1" showInputMessage="1" showErrorMessage="1" xr:uid="{2712FEC4-C112-4E87-8CF8-576959B198A2}">
          <x14:formula1>
            <xm:f>Liste_2025!$AC$2:$AC$5</xm:f>
          </x14:formula1>
          <xm:sqref>R10:R12</xm:sqref>
        </x14:dataValidation>
        <x14:dataValidation type="list" allowBlank="1" showInputMessage="1" showErrorMessage="1" xr:uid="{9EB12B01-6761-423A-8566-F8CAD36DA26F}">
          <x14:formula1>
            <xm:f>Liste_2025!$W$2:$W$34</xm:f>
          </x14:formula1>
          <xm:sqref>B10:B12</xm:sqref>
        </x14:dataValidation>
        <x14:dataValidation type="list" allowBlank="1" showInputMessage="1" showErrorMessage="1" xr:uid="{9E922550-D87D-484F-ACE8-E0E6A57111F6}">
          <x14:formula1>
            <xm:f>Liste_2025!$U$2:$U$7</xm:f>
          </x14:formula1>
          <xm:sqref>A10:A12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48AB0-91E4-47E3-97F8-797F5DCB028E}">
  <sheetPr>
    <tabColor theme="8"/>
    <pageSetUpPr fitToPage="1"/>
  </sheetPr>
  <dimension ref="A1:AI46"/>
  <sheetViews>
    <sheetView showGridLines="0" zoomScaleNormal="100" workbookViewId="0"/>
  </sheetViews>
  <sheetFormatPr defaultColWidth="9.140625" defaultRowHeight="16.5" customHeight="1" x14ac:dyDescent="0.25"/>
  <cols>
    <col min="1" max="18" width="11.140625" style="165" customWidth="1"/>
    <col min="19" max="19" width="20.7109375" style="165" customWidth="1"/>
    <col min="20" max="29" width="11.140625" style="165" customWidth="1"/>
    <col min="30" max="16384" width="9.140625" style="165"/>
  </cols>
  <sheetData>
    <row r="1" spans="1:35" ht="12" customHeight="1" x14ac:dyDescent="0.25">
      <c r="W1" s="398"/>
      <c r="X1" s="398"/>
      <c r="Y1" s="398"/>
      <c r="Z1" s="398"/>
      <c r="AA1" s="398"/>
      <c r="AB1" s="398"/>
      <c r="AC1" s="398" t="s">
        <v>929</v>
      </c>
    </row>
    <row r="2" spans="1:35" ht="12" customHeight="1" x14ac:dyDescent="0.25">
      <c r="A2" s="342" t="s">
        <v>169</v>
      </c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00"/>
      <c r="X2" s="401"/>
      <c r="Y2" s="401"/>
      <c r="Z2" s="401"/>
      <c r="AA2" s="401"/>
      <c r="AB2" s="401"/>
    </row>
    <row r="3" spans="1:35" ht="12" customHeight="1" x14ac:dyDescent="0.2">
      <c r="A3" s="342" t="s">
        <v>170</v>
      </c>
      <c r="B3" s="400"/>
      <c r="C3" s="400"/>
      <c r="D3" s="400"/>
      <c r="E3" s="400"/>
      <c r="F3" s="400"/>
      <c r="G3" s="459"/>
      <c r="H3" s="400"/>
      <c r="I3" s="400"/>
      <c r="J3" s="400"/>
      <c r="K3" s="400"/>
      <c r="L3" s="400"/>
      <c r="M3" s="400"/>
      <c r="N3" s="400"/>
      <c r="O3" s="400"/>
      <c r="W3" s="401"/>
      <c r="X3" s="400"/>
      <c r="Y3" s="400"/>
      <c r="Z3" s="400"/>
      <c r="AA3" s="400"/>
      <c r="AB3" s="400"/>
      <c r="AC3" s="401"/>
    </row>
    <row r="4" spans="1:35" ht="12" customHeight="1" x14ac:dyDescent="0.25">
      <c r="A4" s="399" t="s">
        <v>829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W4" s="400"/>
      <c r="X4" s="400"/>
      <c r="Y4" s="400"/>
      <c r="Z4" s="400"/>
      <c r="AA4" s="400"/>
      <c r="AB4" s="400"/>
      <c r="AC4" s="400"/>
    </row>
    <row r="5" spans="1:35" ht="12" customHeight="1" x14ac:dyDescent="0.2">
      <c r="A5" s="402" t="s">
        <v>2</v>
      </c>
      <c r="B5" s="399"/>
      <c r="C5" s="400"/>
      <c r="D5" s="400"/>
      <c r="E5" s="400"/>
      <c r="F5" s="400"/>
      <c r="G5" s="400"/>
      <c r="H5" s="400"/>
      <c r="I5" s="400"/>
      <c r="J5" s="400"/>
      <c r="K5" s="400"/>
      <c r="L5" s="400"/>
      <c r="M5" s="400"/>
      <c r="N5" s="400"/>
      <c r="O5" s="400"/>
      <c r="W5" s="400"/>
      <c r="X5" s="400"/>
      <c r="Y5" s="400"/>
      <c r="Z5" s="400"/>
      <c r="AA5" s="400"/>
      <c r="AB5" s="400"/>
      <c r="AC5" s="400"/>
    </row>
    <row r="6" spans="1:35" ht="12" customHeight="1" x14ac:dyDescent="0.2">
      <c r="A6" s="400"/>
      <c r="B6" s="400"/>
      <c r="C6" s="400"/>
      <c r="D6" s="400"/>
      <c r="E6" s="400"/>
      <c r="F6" s="400"/>
      <c r="G6" s="400"/>
      <c r="H6" s="400"/>
      <c r="I6" s="400"/>
      <c r="J6" s="400"/>
      <c r="K6" s="400"/>
      <c r="L6" s="400"/>
      <c r="M6" s="400"/>
      <c r="N6" s="400"/>
      <c r="O6" s="400"/>
      <c r="W6" s="297"/>
      <c r="X6" s="297"/>
      <c r="Y6" s="297"/>
      <c r="Z6" s="297"/>
      <c r="AA6" s="297"/>
      <c r="AB6" s="297"/>
      <c r="AC6" s="297" t="s">
        <v>3</v>
      </c>
    </row>
    <row r="7" spans="1:35" s="409" customFormat="1" ht="80.099999999999994" customHeight="1" x14ac:dyDescent="0.25">
      <c r="A7" s="403" t="s">
        <v>930</v>
      </c>
      <c r="B7" s="406" t="s">
        <v>931</v>
      </c>
      <c r="C7" s="406" t="s">
        <v>932</v>
      </c>
      <c r="D7" s="406" t="s">
        <v>933</v>
      </c>
      <c r="E7" s="406" t="s">
        <v>934</v>
      </c>
      <c r="F7" s="406" t="s">
        <v>935</v>
      </c>
      <c r="G7" s="406" t="s">
        <v>936</v>
      </c>
      <c r="H7" s="406" t="s">
        <v>937</v>
      </c>
      <c r="I7" s="406" t="s">
        <v>938</v>
      </c>
      <c r="J7" s="406" t="s">
        <v>939</v>
      </c>
      <c r="K7" s="406" t="s">
        <v>940</v>
      </c>
      <c r="L7" s="406" t="s">
        <v>941</v>
      </c>
      <c r="M7" s="406" t="s">
        <v>942</v>
      </c>
      <c r="N7" s="406" t="s">
        <v>943</v>
      </c>
      <c r="O7" s="406" t="s">
        <v>944</v>
      </c>
      <c r="P7" s="406" t="s">
        <v>871</v>
      </c>
      <c r="Q7" s="406" t="s">
        <v>872</v>
      </c>
      <c r="R7" s="406" t="s">
        <v>945</v>
      </c>
      <c r="S7" s="406" t="s">
        <v>946</v>
      </c>
      <c r="T7" s="406" t="s">
        <v>877</v>
      </c>
      <c r="U7" s="406" t="s">
        <v>878</v>
      </c>
      <c r="V7" s="406" t="s">
        <v>947</v>
      </c>
      <c r="W7" s="406" t="s">
        <v>1192</v>
      </c>
      <c r="X7" s="406" t="s">
        <v>1434</v>
      </c>
      <c r="Y7" s="406" t="s">
        <v>1435</v>
      </c>
      <c r="Z7" s="406" t="s">
        <v>1469</v>
      </c>
      <c r="AA7" s="406" t="s">
        <v>1436</v>
      </c>
      <c r="AB7" s="406" t="s">
        <v>1437</v>
      </c>
      <c r="AC7" s="408" t="s">
        <v>1404</v>
      </c>
    </row>
    <row r="8" spans="1:35" s="460" customFormat="1" ht="12.75" x14ac:dyDescent="0.25">
      <c r="A8" s="410">
        <v>1</v>
      </c>
      <c r="B8" s="411">
        <v>2</v>
      </c>
      <c r="C8" s="411">
        <v>3</v>
      </c>
      <c r="D8" s="411">
        <v>4</v>
      </c>
      <c r="E8" s="411">
        <v>5</v>
      </c>
      <c r="F8" s="411">
        <v>6</v>
      </c>
      <c r="G8" s="411">
        <v>7</v>
      </c>
      <c r="H8" s="411">
        <v>8</v>
      </c>
      <c r="I8" s="411">
        <v>9</v>
      </c>
      <c r="J8" s="411">
        <v>10</v>
      </c>
      <c r="K8" s="411">
        <v>11</v>
      </c>
      <c r="L8" s="411">
        <v>12</v>
      </c>
      <c r="M8" s="411">
        <v>13</v>
      </c>
      <c r="N8" s="411">
        <v>14</v>
      </c>
      <c r="O8" s="411">
        <v>15</v>
      </c>
      <c r="P8" s="411">
        <v>16</v>
      </c>
      <c r="Q8" s="411">
        <v>17</v>
      </c>
      <c r="R8" s="411">
        <v>18</v>
      </c>
      <c r="S8" s="411">
        <v>19</v>
      </c>
      <c r="T8" s="411">
        <v>20</v>
      </c>
      <c r="U8" s="411">
        <v>21</v>
      </c>
      <c r="V8" s="411">
        <v>22</v>
      </c>
      <c r="W8" s="411">
        <v>23</v>
      </c>
      <c r="X8" s="411">
        <v>24</v>
      </c>
      <c r="Y8" s="411">
        <v>25</v>
      </c>
      <c r="Z8" s="411">
        <v>26</v>
      </c>
      <c r="AA8" s="411">
        <v>27</v>
      </c>
      <c r="AB8" s="411">
        <v>28</v>
      </c>
      <c r="AC8" s="412">
        <v>29</v>
      </c>
    </row>
    <row r="9" spans="1:35" ht="12.75" x14ac:dyDescent="0.25">
      <c r="A9" s="413" t="s">
        <v>523</v>
      </c>
      <c r="B9" s="414"/>
      <c r="C9" s="414"/>
      <c r="D9" s="414"/>
      <c r="E9" s="414"/>
      <c r="F9" s="414"/>
      <c r="G9" s="414"/>
      <c r="H9" s="414"/>
      <c r="I9" s="414"/>
      <c r="J9" s="414"/>
      <c r="K9" s="414"/>
      <c r="L9" s="414"/>
      <c r="M9" s="414"/>
      <c r="N9" s="414"/>
      <c r="O9" s="414"/>
      <c r="P9" s="414"/>
      <c r="Q9" s="414"/>
      <c r="R9" s="414"/>
      <c r="S9" s="433"/>
      <c r="T9" s="433"/>
      <c r="U9" s="433"/>
      <c r="V9" s="414"/>
      <c r="W9" s="414"/>
      <c r="X9" s="433"/>
      <c r="Y9" s="433"/>
      <c r="Z9" s="433"/>
      <c r="AA9" s="433"/>
      <c r="AB9" s="433"/>
      <c r="AC9" s="417"/>
      <c r="AD9" s="418"/>
      <c r="AE9" s="418"/>
      <c r="AF9" s="418"/>
      <c r="AG9" s="418"/>
      <c r="AH9" s="418"/>
      <c r="AI9" s="418"/>
    </row>
    <row r="10" spans="1:35" s="460" customFormat="1" ht="16.5" customHeight="1" x14ac:dyDescent="0.25">
      <c r="A10" s="461"/>
      <c r="B10" s="462"/>
      <c r="C10" s="462"/>
      <c r="D10" s="462"/>
      <c r="E10" s="462"/>
      <c r="F10" s="462"/>
      <c r="G10" s="462"/>
      <c r="H10" s="462"/>
      <c r="I10" s="462"/>
      <c r="J10" s="462"/>
      <c r="K10" s="462"/>
      <c r="L10" s="451"/>
      <c r="M10" s="451"/>
      <c r="N10" s="451"/>
      <c r="O10" s="451"/>
      <c r="P10" s="445"/>
      <c r="Q10" s="445"/>
      <c r="R10" s="445"/>
      <c r="S10" s="423"/>
      <c r="T10" s="423"/>
      <c r="U10" s="446"/>
      <c r="V10" s="423"/>
      <c r="W10" s="423"/>
      <c r="X10" s="423"/>
      <c r="Y10" s="423"/>
      <c r="Z10" s="423"/>
      <c r="AA10" s="423"/>
      <c r="AB10" s="423"/>
      <c r="AC10" s="426"/>
      <c r="AD10" s="463"/>
      <c r="AE10" s="463"/>
      <c r="AF10" s="463"/>
      <c r="AG10" s="463"/>
      <c r="AH10" s="463"/>
      <c r="AI10" s="463"/>
    </row>
    <row r="11" spans="1:35" s="460" customFormat="1" ht="16.5" customHeight="1" x14ac:dyDescent="0.25">
      <c r="A11" s="461"/>
      <c r="B11" s="462"/>
      <c r="C11" s="462"/>
      <c r="D11" s="462"/>
      <c r="E11" s="462"/>
      <c r="F11" s="462"/>
      <c r="G11" s="462"/>
      <c r="H11" s="462"/>
      <c r="I11" s="462"/>
      <c r="J11" s="462"/>
      <c r="K11" s="462"/>
      <c r="L11" s="451"/>
      <c r="M11" s="451"/>
      <c r="N11" s="451"/>
      <c r="O11" s="451"/>
      <c r="P11" s="445"/>
      <c r="Q11" s="445"/>
      <c r="R11" s="445"/>
      <c r="S11" s="423"/>
      <c r="T11" s="423"/>
      <c r="U11" s="446"/>
      <c r="V11" s="423"/>
      <c r="W11" s="423"/>
      <c r="X11" s="423"/>
      <c r="Y11" s="423"/>
      <c r="Z11" s="423"/>
      <c r="AA11" s="423"/>
      <c r="AB11" s="423"/>
      <c r="AC11" s="427"/>
      <c r="AD11" s="463"/>
      <c r="AE11" s="463"/>
      <c r="AF11" s="463"/>
      <c r="AG11" s="463"/>
      <c r="AH11" s="463"/>
      <c r="AI11" s="463"/>
    </row>
    <row r="12" spans="1:35" s="460" customFormat="1" ht="16.5" customHeight="1" x14ac:dyDescent="0.25">
      <c r="A12" s="461"/>
      <c r="B12" s="462"/>
      <c r="C12" s="462"/>
      <c r="D12" s="462"/>
      <c r="E12" s="462"/>
      <c r="F12" s="462"/>
      <c r="G12" s="462"/>
      <c r="H12" s="462"/>
      <c r="I12" s="462"/>
      <c r="J12" s="462"/>
      <c r="K12" s="462"/>
      <c r="L12" s="451"/>
      <c r="M12" s="451"/>
      <c r="N12" s="451"/>
      <c r="O12" s="451"/>
      <c r="P12" s="445"/>
      <c r="Q12" s="445"/>
      <c r="R12" s="445"/>
      <c r="S12" s="423"/>
      <c r="T12" s="423"/>
      <c r="U12" s="452"/>
      <c r="V12" s="423"/>
      <c r="W12" s="423"/>
      <c r="X12" s="462"/>
      <c r="Y12" s="462"/>
      <c r="Z12" s="462"/>
      <c r="AA12" s="462"/>
      <c r="AB12" s="462"/>
      <c r="AC12" s="464"/>
      <c r="AD12" s="463"/>
      <c r="AE12" s="463"/>
      <c r="AF12" s="463"/>
      <c r="AG12" s="463"/>
      <c r="AH12" s="463"/>
      <c r="AI12" s="463"/>
    </row>
    <row r="13" spans="1:35" ht="12" customHeight="1" x14ac:dyDescent="0.25">
      <c r="A13" s="352"/>
      <c r="B13" s="400"/>
      <c r="C13" s="400"/>
      <c r="D13" s="400"/>
    </row>
    <row r="14" spans="1:35" ht="12" customHeight="1" x14ac:dyDescent="0.25">
      <c r="A14" s="430"/>
      <c r="B14" s="166"/>
      <c r="C14" s="172"/>
      <c r="D14" s="430"/>
      <c r="M14" s="430"/>
      <c r="O14" s="430"/>
      <c r="S14" s="430" t="s">
        <v>1438</v>
      </c>
      <c r="T14" s="430" t="s">
        <v>880</v>
      </c>
      <c r="W14" s="430" t="s">
        <v>1438</v>
      </c>
      <c r="Z14" s="430"/>
      <c r="AC14" s="430" t="s">
        <v>880</v>
      </c>
    </row>
    <row r="15" spans="1:35" ht="12" customHeight="1" x14ac:dyDescent="0.25"/>
    <row r="16" spans="1:35" ht="12" customHeight="1" x14ac:dyDescent="0.25">
      <c r="A16" s="171"/>
      <c r="B16" s="432"/>
      <c r="C16" s="432"/>
      <c r="D16" s="171"/>
      <c r="I16" s="432"/>
      <c r="J16" s="432"/>
      <c r="O16" s="171"/>
      <c r="S16" s="171" t="s">
        <v>1467</v>
      </c>
      <c r="T16" s="171" t="s">
        <v>391</v>
      </c>
      <c r="W16" s="171" t="s">
        <v>1205</v>
      </c>
      <c r="Z16" s="171"/>
      <c r="AC16" s="171" t="s">
        <v>1202</v>
      </c>
    </row>
    <row r="17" spans="1:29" ht="12" customHeight="1" x14ac:dyDescent="0.25">
      <c r="A17" s="171"/>
      <c r="D17" s="171"/>
      <c r="O17" s="171"/>
      <c r="S17" s="171" t="s">
        <v>1468</v>
      </c>
      <c r="T17" s="171" t="s">
        <v>521</v>
      </c>
      <c r="W17" s="171" t="s">
        <v>1217</v>
      </c>
      <c r="Z17" s="171"/>
      <c r="AC17" s="171" t="s">
        <v>1214</v>
      </c>
    </row>
    <row r="18" spans="1:29" s="173" customFormat="1" ht="12" customHeight="1" x14ac:dyDescent="0.2">
      <c r="A18" s="171"/>
      <c r="B18" s="165"/>
      <c r="C18" s="165"/>
      <c r="D18" s="171"/>
      <c r="E18" s="165"/>
      <c r="F18" s="165"/>
      <c r="G18" s="165"/>
      <c r="H18" s="165"/>
      <c r="I18" s="165"/>
      <c r="J18" s="165"/>
      <c r="K18" s="165"/>
      <c r="L18" s="165"/>
      <c r="M18" s="165"/>
      <c r="O18" s="171"/>
      <c r="S18" s="171" t="s">
        <v>1291</v>
      </c>
      <c r="T18" s="171" t="s">
        <v>522</v>
      </c>
      <c r="V18" s="165"/>
      <c r="W18" s="171" t="s">
        <v>1229</v>
      </c>
      <c r="AC18" s="165"/>
    </row>
    <row r="19" spans="1:29" s="173" customFormat="1" ht="12" customHeight="1" x14ac:dyDescent="0.2">
      <c r="A19" s="171"/>
      <c r="B19" s="165"/>
      <c r="C19" s="165"/>
      <c r="D19" s="171"/>
      <c r="E19" s="165"/>
      <c r="F19" s="165"/>
      <c r="G19" s="165"/>
      <c r="H19" s="165"/>
      <c r="I19" s="165"/>
      <c r="J19" s="165"/>
      <c r="K19" s="165"/>
      <c r="L19" s="165"/>
      <c r="M19" s="165"/>
      <c r="O19" s="171"/>
      <c r="S19" s="171"/>
      <c r="T19" s="171" t="s">
        <v>394</v>
      </c>
      <c r="V19" s="165"/>
      <c r="W19" s="171" t="s">
        <v>1242</v>
      </c>
      <c r="AC19" s="165"/>
    </row>
    <row r="20" spans="1:29" s="173" customFormat="1" ht="12" customHeight="1" x14ac:dyDescent="0.2">
      <c r="A20" s="171"/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S20" s="171"/>
      <c r="T20" s="171" t="s">
        <v>693</v>
      </c>
      <c r="V20" s="165"/>
      <c r="W20" s="171" t="s">
        <v>1254</v>
      </c>
      <c r="AC20" s="165"/>
    </row>
    <row r="21" spans="1:29" s="173" customFormat="1" ht="12" customHeight="1" x14ac:dyDescent="0.2">
      <c r="A21" s="171"/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S21" s="171"/>
      <c r="T21" s="171" t="s">
        <v>754</v>
      </c>
      <c r="V21" s="165"/>
      <c r="W21" s="171" t="s">
        <v>1265</v>
      </c>
      <c r="AC21" s="165"/>
    </row>
    <row r="22" spans="1:29" s="173" customFormat="1" ht="16.5" customHeight="1" x14ac:dyDescent="0.2">
      <c r="A22" s="171"/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S22" s="171"/>
      <c r="T22" s="171" t="s">
        <v>1121</v>
      </c>
      <c r="V22" s="165"/>
      <c r="W22" s="171" t="s">
        <v>1273</v>
      </c>
      <c r="AC22" s="165"/>
    </row>
    <row r="23" spans="1:29" s="173" customFormat="1" ht="16.5" customHeight="1" x14ac:dyDescent="0.2">
      <c r="A23" s="165"/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S23" s="165"/>
      <c r="T23" s="171" t="s">
        <v>1125</v>
      </c>
      <c r="V23" s="165"/>
      <c r="W23" s="171" t="s">
        <v>1280</v>
      </c>
      <c r="AC23" s="165"/>
    </row>
    <row r="24" spans="1:29" s="173" customFormat="1" ht="16.5" customHeight="1" x14ac:dyDescent="0.2">
      <c r="A24" s="165"/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S24" s="165"/>
      <c r="T24" s="171" t="s">
        <v>1128</v>
      </c>
      <c r="V24" s="165"/>
      <c r="W24" s="171" t="s">
        <v>1285</v>
      </c>
      <c r="AC24" s="165"/>
    </row>
    <row r="25" spans="1:29" ht="12" customHeight="1" x14ac:dyDescent="0.25">
      <c r="A25" s="166"/>
      <c r="B25" s="465"/>
      <c r="W25" s="171" t="s">
        <v>1291</v>
      </c>
    </row>
    <row r="26" spans="1:29" ht="12" customHeight="1" x14ac:dyDescent="0.25">
      <c r="B26" s="172"/>
      <c r="C26" s="172"/>
    </row>
    <row r="27" spans="1:29" ht="12" customHeight="1" x14ac:dyDescent="0.2">
      <c r="B27" s="431"/>
      <c r="C27" s="431"/>
      <c r="F27" s="167"/>
      <c r="I27" s="432"/>
    </row>
    <row r="28" spans="1:29" ht="12" customHeight="1" x14ac:dyDescent="0.2">
      <c r="B28" s="172"/>
      <c r="F28" s="167"/>
      <c r="G28" s="432"/>
      <c r="H28" s="432"/>
    </row>
    <row r="29" spans="1:29" ht="12" customHeight="1" x14ac:dyDescent="0.25"/>
    <row r="30" spans="1:29" ht="12" customHeight="1" x14ac:dyDescent="0.25"/>
    <row r="31" spans="1:29" ht="12" customHeight="1" x14ac:dyDescent="0.25"/>
    <row r="32" spans="1:29" ht="12" customHeight="1" x14ac:dyDescent="0.25"/>
    <row r="33" spans="1:1" ht="12" customHeight="1" x14ac:dyDescent="0.25"/>
    <row r="40" spans="1:1" ht="16.5" customHeight="1" x14ac:dyDescent="0.25">
      <c r="A40" s="166" t="s">
        <v>154</v>
      </c>
    </row>
    <row r="41" spans="1:1" ht="16.5" customHeight="1" x14ac:dyDescent="0.25">
      <c r="A41" s="166"/>
    </row>
    <row r="42" spans="1:1" ht="16.5" customHeight="1" x14ac:dyDescent="0.25">
      <c r="A42" s="166" t="s">
        <v>155</v>
      </c>
    </row>
    <row r="43" spans="1:1" ht="16.5" customHeight="1" x14ac:dyDescent="0.25">
      <c r="A43" s="166" t="s">
        <v>156</v>
      </c>
    </row>
    <row r="44" spans="1:1" ht="16.5" customHeight="1" x14ac:dyDescent="0.25">
      <c r="A44" s="166"/>
    </row>
    <row r="45" spans="1:1" ht="16.5" customHeight="1" x14ac:dyDescent="0.25">
      <c r="A45" s="166" t="s">
        <v>157</v>
      </c>
    </row>
    <row r="46" spans="1:1" ht="16.5" customHeight="1" x14ac:dyDescent="0.25">
      <c r="A46" s="166" t="s">
        <v>156</v>
      </c>
    </row>
  </sheetData>
  <sheetProtection formatCells="0" formatColumns="0" formatRows="0" insertRows="0" insertHyperlinks="0" deleteRows="0" sort="0" autoFilter="0" pivotTables="0"/>
  <printOptions horizontalCentered="1"/>
  <pageMargins left="0.19685039370078741" right="0.19685039370078741" top="0.78740157480314965" bottom="0.98425196850393704" header="0.51181102362204722" footer="0.51181102362204722"/>
  <pageSetup paperSize="9" scale="42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BCED686-1307-407E-BBEB-0D903037B162}">
          <x14:formula1>
            <xm:f>Liste_2025!$AP$2:$AP$3</xm:f>
          </x14:formula1>
          <xm:sqref>AC10:AC12</xm:sqref>
        </x14:dataValidation>
        <x14:dataValidation type="list" allowBlank="1" showInputMessage="1" showErrorMessage="1" xr:uid="{8E8B2428-BE3F-49B2-9B11-B4AAE362AB11}">
          <x14:formula1>
            <xm:f>Liste_2025!$AY$2:$AY$11</xm:f>
          </x14:formula1>
          <xm:sqref>W10:W12</xm:sqref>
        </x14:dataValidation>
        <x14:dataValidation type="list" allowBlank="1" showInputMessage="1" showErrorMessage="1" xr:uid="{4713E806-033C-467F-9D54-56BED306353B}">
          <x14:formula1>
            <xm:f>Liste_2025!$B$2:$B$10</xm:f>
          </x14:formula1>
          <xm:sqref>T10:T12</xm:sqref>
        </x14:dataValidation>
        <x14:dataValidation type="list" allowBlank="1" showInputMessage="1" showErrorMessage="1" xr:uid="{B384D7D8-3C8B-4C4F-9931-320803CACE82}">
          <x14:formula1>
            <xm:f>Liste_2025!$AJ$2:$AJ$4</xm:f>
          </x14:formula1>
          <xm:sqref>S10:S12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E3BDE-DA00-40F3-A656-A92C134914D1}">
  <sheetPr>
    <tabColor theme="8"/>
    <pageSetUpPr fitToPage="1"/>
  </sheetPr>
  <dimension ref="A1:AG46"/>
  <sheetViews>
    <sheetView showGridLines="0" zoomScaleNormal="100" workbookViewId="0"/>
  </sheetViews>
  <sheetFormatPr defaultColWidth="9.140625" defaultRowHeight="16.5" customHeight="1" x14ac:dyDescent="0.25"/>
  <cols>
    <col min="1" max="17" width="14.5703125" style="165" customWidth="1"/>
    <col min="18" max="16384" width="9.140625" style="165"/>
  </cols>
  <sheetData>
    <row r="1" spans="1:33" ht="12" customHeight="1" x14ac:dyDescent="0.25">
      <c r="M1" s="398"/>
      <c r="N1" s="398"/>
      <c r="O1" s="398"/>
      <c r="P1" s="398"/>
      <c r="Q1" s="398" t="s">
        <v>948</v>
      </c>
    </row>
    <row r="2" spans="1:33" ht="12" customHeight="1" x14ac:dyDescent="0.25">
      <c r="A2" s="342" t="s">
        <v>169</v>
      </c>
      <c r="B2" s="399"/>
      <c r="C2" s="399"/>
      <c r="D2" s="399"/>
      <c r="K2" s="401"/>
      <c r="M2" s="401"/>
      <c r="N2" s="401"/>
      <c r="O2" s="401"/>
      <c r="P2" s="401"/>
    </row>
    <row r="3" spans="1:33" ht="12" customHeight="1" x14ac:dyDescent="0.25">
      <c r="A3" s="342" t="s">
        <v>170</v>
      </c>
      <c r="B3" s="399"/>
      <c r="C3" s="399"/>
      <c r="D3" s="399"/>
      <c r="M3" s="400"/>
      <c r="N3" s="400"/>
      <c r="O3" s="400"/>
      <c r="P3" s="400"/>
    </row>
    <row r="4" spans="1:33" ht="12" customHeight="1" x14ac:dyDescent="0.25">
      <c r="A4" s="399" t="s">
        <v>949</v>
      </c>
      <c r="B4" s="400"/>
      <c r="C4" s="399"/>
      <c r="D4" s="399"/>
      <c r="K4" s="400"/>
      <c r="M4" s="400"/>
      <c r="N4" s="400"/>
      <c r="O4" s="400"/>
      <c r="P4" s="400"/>
    </row>
    <row r="5" spans="1:33" ht="12" customHeight="1" x14ac:dyDescent="0.2">
      <c r="A5" s="402" t="s">
        <v>2</v>
      </c>
      <c r="B5" s="399"/>
      <c r="C5" s="399"/>
      <c r="D5" s="399"/>
      <c r="K5" s="400"/>
      <c r="M5" s="400"/>
      <c r="N5" s="400"/>
      <c r="O5" s="400"/>
      <c r="P5" s="400"/>
    </row>
    <row r="6" spans="1:33" ht="12" customHeight="1" x14ac:dyDescent="0.2">
      <c r="A6" s="400"/>
      <c r="B6" s="400"/>
      <c r="C6" s="400"/>
      <c r="D6" s="400"/>
      <c r="K6" s="297"/>
      <c r="M6" s="297"/>
      <c r="N6" s="297"/>
      <c r="O6" s="297"/>
      <c r="P6" s="297"/>
      <c r="Q6" s="297" t="s">
        <v>3</v>
      </c>
    </row>
    <row r="7" spans="1:33" s="409" customFormat="1" ht="60" customHeight="1" x14ac:dyDescent="0.25">
      <c r="A7" s="403" t="s">
        <v>950</v>
      </c>
      <c r="B7" s="406" t="s">
        <v>911</v>
      </c>
      <c r="C7" s="406" t="s">
        <v>912</v>
      </c>
      <c r="D7" s="406" t="s">
        <v>951</v>
      </c>
      <c r="E7" s="406" t="s">
        <v>952</v>
      </c>
      <c r="F7" s="406" t="s">
        <v>953</v>
      </c>
      <c r="G7" s="406" t="s">
        <v>954</v>
      </c>
      <c r="H7" s="406" t="s">
        <v>898</v>
      </c>
      <c r="I7" s="406" t="s">
        <v>955</v>
      </c>
      <c r="J7" s="406" t="s">
        <v>877</v>
      </c>
      <c r="K7" s="406" t="s">
        <v>878</v>
      </c>
      <c r="L7" s="406" t="s">
        <v>1147</v>
      </c>
      <c r="M7" s="406" t="s">
        <v>1404</v>
      </c>
      <c r="N7" s="406" t="s">
        <v>1405</v>
      </c>
      <c r="O7" s="406" t="s">
        <v>1406</v>
      </c>
      <c r="P7" s="406" t="s">
        <v>1407</v>
      </c>
      <c r="Q7" s="408" t="s">
        <v>1191</v>
      </c>
    </row>
    <row r="8" spans="1:33" ht="12.75" x14ac:dyDescent="0.25">
      <c r="A8" s="410">
        <v>1</v>
      </c>
      <c r="B8" s="411">
        <v>2</v>
      </c>
      <c r="C8" s="411">
        <v>3</v>
      </c>
      <c r="D8" s="411">
        <v>4</v>
      </c>
      <c r="E8" s="411">
        <v>5</v>
      </c>
      <c r="F8" s="411">
        <v>6</v>
      </c>
      <c r="G8" s="411">
        <v>7</v>
      </c>
      <c r="H8" s="411">
        <v>8</v>
      </c>
      <c r="I8" s="411">
        <v>9</v>
      </c>
      <c r="J8" s="411">
        <v>10</v>
      </c>
      <c r="K8" s="411">
        <v>11</v>
      </c>
      <c r="L8" s="411">
        <v>12</v>
      </c>
      <c r="M8" s="411">
        <v>13</v>
      </c>
      <c r="N8" s="411">
        <v>14</v>
      </c>
      <c r="O8" s="411">
        <v>15</v>
      </c>
      <c r="P8" s="411">
        <v>16</v>
      </c>
      <c r="Q8" s="412">
        <v>17</v>
      </c>
    </row>
    <row r="9" spans="1:33" ht="12.75" x14ac:dyDescent="0.25">
      <c r="A9" s="413" t="s">
        <v>523</v>
      </c>
      <c r="B9" s="414"/>
      <c r="C9" s="414"/>
      <c r="D9" s="414"/>
      <c r="E9" s="414"/>
      <c r="F9" s="414"/>
      <c r="G9" s="414"/>
      <c r="H9" s="414"/>
      <c r="I9" s="414"/>
      <c r="J9" s="433"/>
      <c r="K9" s="433"/>
      <c r="L9" s="433"/>
      <c r="M9" s="433"/>
      <c r="N9" s="433"/>
      <c r="O9" s="433"/>
      <c r="P9" s="433"/>
      <c r="Q9" s="417"/>
      <c r="R9" s="418"/>
      <c r="S9" s="418"/>
      <c r="T9" s="418"/>
      <c r="U9" s="418"/>
      <c r="V9" s="418"/>
      <c r="W9" s="418"/>
      <c r="X9" s="418"/>
      <c r="Y9" s="418"/>
      <c r="Z9" s="418"/>
      <c r="AA9" s="418"/>
      <c r="AB9" s="418"/>
      <c r="AC9" s="418"/>
      <c r="AD9" s="418"/>
      <c r="AE9" s="418"/>
      <c r="AF9" s="418"/>
      <c r="AG9" s="418"/>
    </row>
    <row r="10" spans="1:33" ht="16.5" customHeight="1" x14ac:dyDescent="0.25">
      <c r="A10" s="419"/>
      <c r="B10" s="421"/>
      <c r="C10" s="421"/>
      <c r="D10" s="421"/>
      <c r="E10" s="434"/>
      <c r="F10" s="434"/>
      <c r="G10" s="421"/>
      <c r="H10" s="421"/>
      <c r="I10" s="434"/>
      <c r="J10" s="423"/>
      <c r="K10" s="423"/>
      <c r="L10" s="423"/>
      <c r="M10" s="446"/>
      <c r="N10" s="423"/>
      <c r="O10" s="423"/>
      <c r="P10" s="423"/>
      <c r="Q10" s="427"/>
      <c r="R10" s="418"/>
      <c r="S10" s="418"/>
      <c r="T10" s="418"/>
      <c r="U10" s="418"/>
      <c r="V10" s="418"/>
      <c r="W10" s="418"/>
      <c r="X10" s="418"/>
      <c r="Y10" s="418"/>
      <c r="Z10" s="418"/>
      <c r="AA10" s="418"/>
      <c r="AB10" s="418"/>
      <c r="AC10" s="418"/>
      <c r="AD10" s="418"/>
      <c r="AE10" s="418"/>
      <c r="AF10" s="418"/>
      <c r="AG10" s="418"/>
    </row>
    <row r="11" spans="1:33" ht="16.5" customHeight="1" x14ac:dyDescent="0.25">
      <c r="A11" s="419"/>
      <c r="B11" s="421"/>
      <c r="C11" s="421"/>
      <c r="D11" s="421"/>
      <c r="E11" s="434"/>
      <c r="F11" s="434"/>
      <c r="G11" s="421"/>
      <c r="H11" s="421"/>
      <c r="I11" s="434"/>
      <c r="J11" s="423"/>
      <c r="K11" s="423"/>
      <c r="L11" s="423"/>
      <c r="M11" s="446"/>
      <c r="N11" s="423"/>
      <c r="O11" s="423"/>
      <c r="P11" s="423"/>
      <c r="Q11" s="427"/>
      <c r="R11" s="418"/>
      <c r="S11" s="418"/>
      <c r="T11" s="418"/>
      <c r="U11" s="418"/>
      <c r="V11" s="418"/>
      <c r="W11" s="418"/>
      <c r="X11" s="418"/>
      <c r="Y11" s="418"/>
      <c r="Z11" s="418"/>
      <c r="AA11" s="418"/>
      <c r="AB11" s="418"/>
      <c r="AC11" s="418"/>
      <c r="AD11" s="418"/>
      <c r="AE11" s="418"/>
      <c r="AF11" s="418"/>
      <c r="AG11" s="418"/>
    </row>
    <row r="12" spans="1:33" ht="16.5" customHeight="1" x14ac:dyDescent="0.25">
      <c r="A12" s="419"/>
      <c r="B12" s="421"/>
      <c r="C12" s="421"/>
      <c r="D12" s="421"/>
      <c r="E12" s="434"/>
      <c r="F12" s="434"/>
      <c r="G12" s="421"/>
      <c r="H12" s="421"/>
      <c r="I12" s="434"/>
      <c r="J12" s="423"/>
      <c r="K12" s="423"/>
      <c r="L12" s="423"/>
      <c r="M12" s="452"/>
      <c r="N12" s="423"/>
      <c r="O12" s="423"/>
      <c r="P12" s="423"/>
      <c r="Q12" s="427"/>
      <c r="R12" s="418"/>
      <c r="S12" s="418"/>
      <c r="T12" s="418"/>
      <c r="U12" s="418"/>
      <c r="V12" s="418"/>
      <c r="W12" s="418"/>
      <c r="X12" s="418"/>
      <c r="Y12" s="418"/>
      <c r="Z12" s="418"/>
      <c r="AA12" s="418"/>
      <c r="AB12" s="418"/>
      <c r="AC12" s="418"/>
      <c r="AD12" s="418"/>
      <c r="AE12" s="418"/>
      <c r="AF12" s="418"/>
      <c r="AG12" s="418"/>
    </row>
    <row r="13" spans="1:33" ht="12" customHeight="1" x14ac:dyDescent="0.2">
      <c r="A13" s="352"/>
      <c r="N13" s="173"/>
      <c r="Q13" s="171"/>
    </row>
    <row r="14" spans="1:33" ht="12" customHeight="1" x14ac:dyDescent="0.25">
      <c r="A14" s="430"/>
      <c r="B14" s="166"/>
      <c r="C14" s="172"/>
      <c r="D14" s="430"/>
      <c r="I14" s="430"/>
      <c r="J14" s="430" t="s">
        <v>880</v>
      </c>
      <c r="M14" s="430" t="s">
        <v>880</v>
      </c>
      <c r="N14" s="430" t="s">
        <v>880</v>
      </c>
      <c r="O14" s="430"/>
      <c r="P14" s="430"/>
      <c r="Q14" s="430" t="s">
        <v>880</v>
      </c>
      <c r="Z14" s="430"/>
    </row>
    <row r="15" spans="1:33" ht="12" customHeight="1" x14ac:dyDescent="0.25"/>
    <row r="16" spans="1:33" ht="12" customHeight="1" x14ac:dyDescent="0.25">
      <c r="A16" s="171"/>
      <c r="B16" s="432"/>
      <c r="C16" s="432"/>
      <c r="D16" s="171"/>
      <c r="I16" s="171"/>
      <c r="J16" s="171" t="s">
        <v>391</v>
      </c>
      <c r="M16" s="171" t="s">
        <v>1202</v>
      </c>
      <c r="N16" s="171" t="s">
        <v>1202</v>
      </c>
      <c r="O16" s="171"/>
      <c r="P16" s="171"/>
      <c r="Q16" s="171" t="s">
        <v>1204</v>
      </c>
      <c r="Z16" s="171"/>
    </row>
    <row r="17" spans="1:26" ht="12" customHeight="1" x14ac:dyDescent="0.25">
      <c r="A17" s="171"/>
      <c r="D17" s="171"/>
      <c r="I17" s="171"/>
      <c r="J17" s="171" t="s">
        <v>521</v>
      </c>
      <c r="M17" s="171" t="s">
        <v>1214</v>
      </c>
      <c r="N17" s="171" t="s">
        <v>1214</v>
      </c>
      <c r="O17" s="171"/>
      <c r="P17" s="171"/>
      <c r="Q17" s="171" t="s">
        <v>1216</v>
      </c>
      <c r="Z17" s="171"/>
    </row>
    <row r="18" spans="1:26" s="173" customFormat="1" ht="12" customHeight="1" x14ac:dyDescent="0.2">
      <c r="A18" s="171"/>
      <c r="B18" s="165"/>
      <c r="C18" s="165"/>
      <c r="D18" s="171"/>
      <c r="E18" s="165"/>
      <c r="F18" s="165"/>
      <c r="G18" s="165"/>
      <c r="H18" s="165"/>
      <c r="I18" s="171"/>
      <c r="J18" s="171" t="s">
        <v>522</v>
      </c>
      <c r="K18" s="165"/>
      <c r="L18" s="165"/>
      <c r="M18" s="165"/>
      <c r="N18" s="165"/>
      <c r="O18" s="171"/>
      <c r="P18" s="171"/>
      <c r="Q18" s="171" t="s">
        <v>1228</v>
      </c>
      <c r="W18" s="165"/>
    </row>
    <row r="19" spans="1:26" s="173" customFormat="1" ht="12" customHeight="1" x14ac:dyDescent="0.2">
      <c r="A19" s="171"/>
      <c r="B19" s="165"/>
      <c r="C19" s="165"/>
      <c r="D19" s="171"/>
      <c r="E19" s="165"/>
      <c r="F19" s="165"/>
      <c r="G19" s="165"/>
      <c r="H19" s="165"/>
      <c r="I19" s="171"/>
      <c r="J19" s="171" t="s">
        <v>394</v>
      </c>
      <c r="K19" s="165"/>
      <c r="L19" s="165"/>
      <c r="M19" s="165"/>
      <c r="N19" s="165"/>
      <c r="O19" s="171"/>
      <c r="P19" s="171"/>
      <c r="Q19" s="171" t="s">
        <v>1241</v>
      </c>
      <c r="W19" s="165"/>
    </row>
    <row r="20" spans="1:26" s="173" customFormat="1" ht="12" customHeight="1" x14ac:dyDescent="0.2">
      <c r="A20" s="171"/>
      <c r="B20" s="165"/>
      <c r="C20" s="165"/>
      <c r="D20" s="165"/>
      <c r="E20" s="165"/>
      <c r="F20" s="165"/>
      <c r="G20" s="165"/>
      <c r="H20" s="165"/>
      <c r="I20" s="171"/>
      <c r="J20" s="171" t="s">
        <v>693</v>
      </c>
      <c r="K20" s="165"/>
      <c r="L20" s="165"/>
      <c r="M20" s="165"/>
      <c r="N20" s="165"/>
      <c r="O20" s="171"/>
      <c r="P20" s="171"/>
      <c r="Q20" s="171" t="s">
        <v>1253</v>
      </c>
      <c r="W20" s="165"/>
    </row>
    <row r="21" spans="1:26" s="173" customFormat="1" ht="12" customHeight="1" x14ac:dyDescent="0.2">
      <c r="A21" s="171"/>
      <c r="B21" s="165"/>
      <c r="C21" s="165"/>
      <c r="D21" s="165"/>
      <c r="E21" s="165"/>
      <c r="F21" s="165"/>
      <c r="G21" s="165"/>
      <c r="H21" s="165"/>
      <c r="I21" s="171"/>
      <c r="J21" s="171" t="s">
        <v>754</v>
      </c>
      <c r="K21" s="165"/>
      <c r="L21" s="165"/>
      <c r="M21" s="165"/>
      <c r="N21" s="165"/>
      <c r="O21" s="171"/>
      <c r="P21" s="171"/>
      <c r="Q21" s="171" t="s">
        <v>1264</v>
      </c>
      <c r="W21" s="165"/>
    </row>
    <row r="22" spans="1:26" s="173" customFormat="1" ht="16.5" customHeight="1" x14ac:dyDescent="0.2">
      <c r="A22" s="171"/>
      <c r="B22" s="165"/>
      <c r="C22" s="165"/>
      <c r="D22" s="165"/>
      <c r="E22" s="165"/>
      <c r="F22" s="165"/>
      <c r="G22" s="165"/>
      <c r="H22" s="165"/>
      <c r="I22" s="171"/>
      <c r="J22" s="171" t="s">
        <v>1121</v>
      </c>
      <c r="K22" s="165"/>
      <c r="L22" s="165"/>
      <c r="M22" s="165"/>
      <c r="N22" s="165"/>
      <c r="O22" s="165"/>
      <c r="P22" s="165"/>
      <c r="Q22" s="171" t="s">
        <v>1272</v>
      </c>
      <c r="W22" s="165"/>
    </row>
    <row r="23" spans="1:26" s="173" customFormat="1" ht="16.5" customHeight="1" x14ac:dyDescent="0.2">
      <c r="A23" s="165"/>
      <c r="B23" s="165"/>
      <c r="C23" s="165"/>
      <c r="D23" s="165"/>
      <c r="E23" s="165"/>
      <c r="F23" s="165"/>
      <c r="G23" s="165"/>
      <c r="H23" s="165"/>
      <c r="I23" s="165"/>
      <c r="J23" s="171" t="s">
        <v>1125</v>
      </c>
      <c r="K23" s="165"/>
      <c r="L23" s="165"/>
      <c r="M23" s="165"/>
      <c r="N23" s="165"/>
      <c r="O23" s="165"/>
      <c r="P23" s="165"/>
      <c r="Q23" s="171" t="s">
        <v>1279</v>
      </c>
      <c r="W23" s="165"/>
    </row>
    <row r="24" spans="1:26" s="173" customFormat="1" ht="16.5" customHeight="1" x14ac:dyDescent="0.2">
      <c r="A24" s="165"/>
      <c r="B24" s="165"/>
      <c r="C24" s="165"/>
      <c r="D24" s="165"/>
      <c r="E24" s="165"/>
      <c r="F24" s="165"/>
      <c r="G24" s="165"/>
      <c r="H24" s="165"/>
      <c r="I24" s="165"/>
      <c r="J24" s="171" t="s">
        <v>1128</v>
      </c>
      <c r="K24" s="165"/>
      <c r="L24" s="165"/>
      <c r="M24" s="165"/>
      <c r="N24" s="165"/>
      <c r="O24" s="165"/>
      <c r="P24" s="165"/>
      <c r="Q24" s="171" t="s">
        <v>1284</v>
      </c>
      <c r="W24" s="165"/>
    </row>
    <row r="25" spans="1:26" ht="12" customHeight="1" x14ac:dyDescent="0.25">
      <c r="A25" s="166"/>
      <c r="B25" s="172"/>
      <c r="C25" s="172"/>
      <c r="Q25" s="171" t="s">
        <v>1290</v>
      </c>
    </row>
    <row r="26" spans="1:26" ht="12" customHeight="1" x14ac:dyDescent="0.2">
      <c r="D26" s="167"/>
      <c r="Q26" s="171" t="s">
        <v>1295</v>
      </c>
    </row>
    <row r="27" spans="1:26" ht="12" customHeight="1" x14ac:dyDescent="0.2">
      <c r="B27" s="431"/>
      <c r="C27" s="431"/>
      <c r="D27" s="167"/>
      <c r="E27" s="432"/>
      <c r="F27" s="432"/>
      <c r="H27" s="432"/>
      <c r="Q27" s="171" t="s">
        <v>1299</v>
      </c>
    </row>
    <row r="28" spans="1:26" ht="12" customHeight="1" x14ac:dyDescent="0.25">
      <c r="B28" s="172"/>
      <c r="G28" s="431"/>
      <c r="H28" s="431"/>
      <c r="Q28" s="171" t="s">
        <v>1303</v>
      </c>
    </row>
    <row r="29" spans="1:26" ht="12" customHeight="1" x14ac:dyDescent="0.25">
      <c r="Q29" s="171" t="s">
        <v>1307</v>
      </c>
    </row>
    <row r="30" spans="1:26" ht="12" customHeight="1" x14ac:dyDescent="0.25">
      <c r="Q30" s="171" t="s">
        <v>1311</v>
      </c>
    </row>
    <row r="31" spans="1:26" ht="12" customHeight="1" x14ac:dyDescent="0.25">
      <c r="Q31" s="171" t="s">
        <v>1315</v>
      </c>
    </row>
    <row r="32" spans="1:26" ht="12" customHeight="1" x14ac:dyDescent="0.25">
      <c r="Q32" s="171" t="s">
        <v>1319</v>
      </c>
    </row>
    <row r="33" spans="1:17" ht="16.5" customHeight="1" x14ac:dyDescent="0.25">
      <c r="Q33" s="171" t="s">
        <v>1323</v>
      </c>
    </row>
    <row r="34" spans="1:17" ht="16.5" customHeight="1" x14ac:dyDescent="0.25">
      <c r="Q34" s="171" t="s">
        <v>1327</v>
      </c>
    </row>
    <row r="35" spans="1:17" ht="16.5" customHeight="1" x14ac:dyDescent="0.25">
      <c r="Q35" s="171" t="s">
        <v>1331</v>
      </c>
    </row>
    <row r="36" spans="1:17" ht="16.5" customHeight="1" x14ac:dyDescent="0.25">
      <c r="Q36" s="171" t="s">
        <v>1410</v>
      </c>
    </row>
    <row r="37" spans="1:17" ht="16.5" customHeight="1" x14ac:dyDescent="0.25">
      <c r="Q37" s="171" t="s">
        <v>1338</v>
      </c>
    </row>
    <row r="40" spans="1:17" ht="16.5" customHeight="1" x14ac:dyDescent="0.25">
      <c r="A40" s="166" t="s">
        <v>154</v>
      </c>
    </row>
    <row r="41" spans="1:17" ht="16.5" customHeight="1" x14ac:dyDescent="0.25">
      <c r="A41" s="166"/>
    </row>
    <row r="42" spans="1:17" ht="16.5" customHeight="1" x14ac:dyDescent="0.25">
      <c r="A42" s="166" t="s">
        <v>155</v>
      </c>
    </row>
    <row r="43" spans="1:17" ht="16.5" customHeight="1" x14ac:dyDescent="0.25">
      <c r="A43" s="166" t="s">
        <v>156</v>
      </c>
    </row>
    <row r="44" spans="1:17" ht="16.5" customHeight="1" x14ac:dyDescent="0.25">
      <c r="A44" s="166"/>
    </row>
    <row r="45" spans="1:17" ht="16.5" customHeight="1" x14ac:dyDescent="0.25">
      <c r="A45" s="166" t="s">
        <v>157</v>
      </c>
    </row>
    <row r="46" spans="1:17" ht="16.5" customHeight="1" x14ac:dyDescent="0.25">
      <c r="A46" s="166" t="s">
        <v>156</v>
      </c>
    </row>
  </sheetData>
  <sheetProtection formatCells="0" formatColumns="0" formatRows="0" insertRows="0" insertHyperlinks="0" deleteRows="0" sort="0" autoFilter="0" pivotTables="0"/>
  <printOptions horizontalCentered="1"/>
  <pageMargins left="0.19685039370078741" right="0.19685039370078741" top="0.78740157480314965" bottom="0.98425196850393704" header="0.51181102362204722" footer="0.51181102362204722"/>
  <pageSetup paperSize="9" scale="73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D7975BF-724A-4EC1-8744-A68E98C0C45E}">
          <x14:formula1>
            <xm:f>Liste_2025!$B$2:$B$10</xm:f>
          </x14:formula1>
          <xm:sqref>J10:J12</xm:sqref>
        </x14:dataValidation>
        <x14:dataValidation type="list" allowBlank="1" showInputMessage="1" showErrorMessage="1" xr:uid="{8DBBFAF7-5D17-4C33-9AA8-DBED9B5C8064}">
          <x14:formula1>
            <xm:f>Liste_2025!$AP$2:$AP$3</xm:f>
          </x14:formula1>
          <xm:sqref>M10:M12</xm:sqref>
        </x14:dataValidation>
        <x14:dataValidation type="list" allowBlank="1" showInputMessage="1" showErrorMessage="1" xr:uid="{76DC24AF-862E-4C0B-8EB7-D69EF2475507}">
          <x14:formula1>
            <xm:f>Liste_2025!$AW$2:$AW$23</xm:f>
          </x14:formula1>
          <xm:sqref>Q10:Q12</xm:sqref>
        </x14:dataValidation>
        <x14:dataValidation type="list" allowBlank="1" showInputMessage="1" showErrorMessage="1" xr:uid="{0919B2CB-D07B-45F6-990C-DFA0A2CC7DC9}">
          <x14:formula1>
            <xm:f>Liste_2025!$AR$2:$AR$3</xm:f>
          </x14:formula1>
          <xm:sqref>N10:N12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D310F-A39C-4C60-89C6-859DFCBD0B8C}">
  <sheetPr>
    <tabColor theme="8"/>
    <pageSetUpPr fitToPage="1"/>
  </sheetPr>
  <dimension ref="A1:AJ46"/>
  <sheetViews>
    <sheetView showGridLines="0" zoomScaleNormal="100" workbookViewId="0"/>
  </sheetViews>
  <sheetFormatPr defaultColWidth="9.140625" defaultRowHeight="16.5" customHeight="1" x14ac:dyDescent="0.25"/>
  <cols>
    <col min="1" max="22" width="17" style="164" customWidth="1"/>
    <col min="23" max="16384" width="9.140625" style="164"/>
  </cols>
  <sheetData>
    <row r="1" spans="1:36" ht="12" customHeight="1" x14ac:dyDescent="0.25">
      <c r="R1" s="375"/>
      <c r="S1" s="375"/>
      <c r="T1" s="375"/>
      <c r="U1" s="375"/>
      <c r="V1" s="375" t="s">
        <v>956</v>
      </c>
    </row>
    <row r="2" spans="1:36" ht="12" customHeight="1" x14ac:dyDescent="0.25">
      <c r="A2" s="266" t="s">
        <v>169</v>
      </c>
      <c r="B2" s="376"/>
      <c r="C2" s="376"/>
      <c r="D2" s="376"/>
      <c r="O2" s="435"/>
      <c r="P2" s="435"/>
      <c r="Q2" s="435"/>
      <c r="R2" s="435"/>
      <c r="S2" s="435"/>
      <c r="T2" s="435"/>
      <c r="U2" s="435"/>
      <c r="V2" s="435"/>
    </row>
    <row r="3" spans="1:36" ht="12" customHeight="1" x14ac:dyDescent="0.25">
      <c r="A3" s="266" t="s">
        <v>170</v>
      </c>
      <c r="B3" s="376"/>
      <c r="C3" s="376"/>
      <c r="D3" s="376"/>
      <c r="O3" s="435"/>
      <c r="P3" s="435"/>
      <c r="Q3" s="435"/>
      <c r="R3" s="377"/>
      <c r="S3" s="377"/>
      <c r="T3" s="377"/>
      <c r="U3" s="377"/>
    </row>
    <row r="4" spans="1:36" ht="12" customHeight="1" x14ac:dyDescent="0.25">
      <c r="A4" s="436" t="s">
        <v>957</v>
      </c>
      <c r="B4" s="377"/>
      <c r="C4" s="376"/>
      <c r="D4" s="376"/>
      <c r="O4" s="377"/>
      <c r="P4" s="377"/>
      <c r="Q4" s="377"/>
      <c r="R4" s="377"/>
      <c r="S4" s="377"/>
      <c r="T4" s="377"/>
      <c r="U4" s="377"/>
      <c r="V4" s="377"/>
    </row>
    <row r="5" spans="1:36" ht="12" customHeight="1" x14ac:dyDescent="0.2">
      <c r="A5" s="378" t="s">
        <v>2</v>
      </c>
      <c r="B5" s="376"/>
      <c r="C5" s="376"/>
      <c r="D5" s="376"/>
      <c r="O5" s="377"/>
      <c r="P5" s="377"/>
      <c r="Q5" s="377"/>
      <c r="R5" s="377"/>
      <c r="S5" s="377"/>
      <c r="T5" s="377"/>
      <c r="U5" s="377"/>
      <c r="V5" s="377"/>
    </row>
    <row r="6" spans="1:36" ht="12" customHeight="1" x14ac:dyDescent="0.2">
      <c r="A6" s="377"/>
      <c r="B6" s="377"/>
      <c r="C6" s="377"/>
      <c r="D6" s="377"/>
      <c r="O6" s="437"/>
      <c r="P6" s="437"/>
      <c r="Q6" s="437"/>
      <c r="R6" s="297"/>
      <c r="S6" s="297"/>
      <c r="T6" s="297"/>
      <c r="U6" s="297"/>
      <c r="V6" s="297" t="s">
        <v>3</v>
      </c>
    </row>
    <row r="7" spans="1:36" s="383" customFormat="1" ht="60" customHeight="1" x14ac:dyDescent="0.25">
      <c r="A7" s="438" t="s">
        <v>1472</v>
      </c>
      <c r="B7" s="439" t="s">
        <v>958</v>
      </c>
      <c r="C7" s="439" t="s">
        <v>1473</v>
      </c>
      <c r="D7" s="380" t="s">
        <v>894</v>
      </c>
      <c r="E7" s="380" t="s">
        <v>959</v>
      </c>
      <c r="F7" s="380" t="s">
        <v>960</v>
      </c>
      <c r="G7" s="380" t="s">
        <v>897</v>
      </c>
      <c r="H7" s="380" t="s">
        <v>898</v>
      </c>
      <c r="I7" s="380" t="s">
        <v>888</v>
      </c>
      <c r="J7" s="380" t="s">
        <v>875</v>
      </c>
      <c r="K7" s="380" t="s">
        <v>876</v>
      </c>
      <c r="L7" s="380" t="s">
        <v>877</v>
      </c>
      <c r="M7" s="380" t="s">
        <v>878</v>
      </c>
      <c r="N7" s="380" t="s">
        <v>961</v>
      </c>
      <c r="O7" s="380" t="s">
        <v>558</v>
      </c>
      <c r="P7" s="380" t="s">
        <v>559</v>
      </c>
      <c r="Q7" s="380" t="s">
        <v>1439</v>
      </c>
      <c r="R7" s="380" t="s">
        <v>1404</v>
      </c>
      <c r="S7" s="380" t="s">
        <v>1405</v>
      </c>
      <c r="T7" s="380" t="s">
        <v>1406</v>
      </c>
      <c r="U7" s="380" t="s">
        <v>1407</v>
      </c>
      <c r="V7" s="440" t="s">
        <v>1191</v>
      </c>
    </row>
    <row r="8" spans="1:36" ht="12" x14ac:dyDescent="0.25">
      <c r="A8" s="384">
        <v>1</v>
      </c>
      <c r="B8" s="385">
        <v>2</v>
      </c>
      <c r="C8" s="385">
        <v>3</v>
      </c>
      <c r="D8" s="385">
        <v>4</v>
      </c>
      <c r="E8" s="385">
        <v>5</v>
      </c>
      <c r="F8" s="385">
        <v>6</v>
      </c>
      <c r="G8" s="385">
        <v>7</v>
      </c>
      <c r="H8" s="385">
        <v>8</v>
      </c>
      <c r="I8" s="385">
        <v>9</v>
      </c>
      <c r="J8" s="385">
        <v>10</v>
      </c>
      <c r="K8" s="385">
        <v>11</v>
      </c>
      <c r="L8" s="385">
        <v>12</v>
      </c>
      <c r="M8" s="385">
        <v>13</v>
      </c>
      <c r="N8" s="385">
        <v>14</v>
      </c>
      <c r="O8" s="385">
        <v>15</v>
      </c>
      <c r="P8" s="385">
        <v>16</v>
      </c>
      <c r="Q8" s="385">
        <v>17</v>
      </c>
      <c r="R8" s="385">
        <v>18</v>
      </c>
      <c r="S8" s="385">
        <v>19</v>
      </c>
      <c r="T8" s="385">
        <v>20</v>
      </c>
      <c r="U8" s="385">
        <v>21</v>
      </c>
      <c r="V8" s="386">
        <v>22</v>
      </c>
    </row>
    <row r="9" spans="1:36" ht="12" x14ac:dyDescent="0.25">
      <c r="A9" s="387" t="s">
        <v>523</v>
      </c>
      <c r="B9" s="441"/>
      <c r="C9" s="441"/>
      <c r="D9" s="441"/>
      <c r="E9" s="441"/>
      <c r="F9" s="441"/>
      <c r="G9" s="441"/>
      <c r="H9" s="441"/>
      <c r="I9" s="441"/>
      <c r="J9" s="441"/>
      <c r="K9" s="441"/>
      <c r="L9" s="441"/>
      <c r="M9" s="441"/>
      <c r="N9" s="441"/>
      <c r="O9" s="441"/>
      <c r="P9" s="441"/>
      <c r="Q9" s="441"/>
      <c r="R9" s="441"/>
      <c r="S9" s="441"/>
      <c r="T9" s="441"/>
      <c r="U9" s="441"/>
      <c r="V9" s="442"/>
      <c r="W9" s="390"/>
      <c r="X9" s="390"/>
      <c r="Y9" s="390"/>
      <c r="Z9" s="390"/>
      <c r="AA9" s="390"/>
      <c r="AB9" s="390"/>
      <c r="AC9" s="390"/>
      <c r="AD9" s="390"/>
      <c r="AE9" s="390"/>
      <c r="AF9" s="390"/>
      <c r="AG9" s="390"/>
      <c r="AH9" s="390"/>
      <c r="AI9" s="390"/>
      <c r="AJ9" s="390"/>
    </row>
    <row r="10" spans="1:36" ht="16.5" customHeight="1" x14ac:dyDescent="0.25">
      <c r="A10" s="443"/>
      <c r="B10" s="444"/>
      <c r="C10" s="444"/>
      <c r="D10" s="444"/>
      <c r="E10" s="444"/>
      <c r="F10" s="444"/>
      <c r="G10" s="444"/>
      <c r="H10" s="444"/>
      <c r="I10" s="445"/>
      <c r="J10" s="423"/>
      <c r="K10" s="423"/>
      <c r="L10" s="423"/>
      <c r="M10" s="446"/>
      <c r="N10" s="447"/>
      <c r="O10" s="444"/>
      <c r="P10" s="444"/>
      <c r="Q10" s="444"/>
      <c r="R10" s="446"/>
      <c r="S10" s="423"/>
      <c r="T10" s="423"/>
      <c r="U10" s="423"/>
      <c r="V10" s="427"/>
      <c r="W10" s="390"/>
      <c r="X10" s="390"/>
      <c r="Y10" s="390"/>
      <c r="Z10" s="390"/>
      <c r="AA10" s="390"/>
      <c r="AB10" s="390"/>
      <c r="AC10" s="390"/>
      <c r="AD10" s="390"/>
      <c r="AE10" s="390"/>
      <c r="AF10" s="390"/>
      <c r="AG10" s="390"/>
      <c r="AH10" s="390"/>
      <c r="AI10" s="390"/>
      <c r="AJ10" s="390"/>
    </row>
    <row r="11" spans="1:36" ht="16.5" customHeight="1" x14ac:dyDescent="0.25">
      <c r="A11" s="448"/>
      <c r="B11" s="449"/>
      <c r="C11" s="449"/>
      <c r="D11" s="444"/>
      <c r="E11" s="449"/>
      <c r="F11" s="449"/>
      <c r="G11" s="449"/>
      <c r="H11" s="449"/>
      <c r="I11" s="445"/>
      <c r="J11" s="423"/>
      <c r="K11" s="423"/>
      <c r="L11" s="423"/>
      <c r="M11" s="446"/>
      <c r="N11" s="450"/>
      <c r="O11" s="449"/>
      <c r="P11" s="449"/>
      <c r="Q11" s="449"/>
      <c r="R11" s="446"/>
      <c r="S11" s="423"/>
      <c r="T11" s="423"/>
      <c r="U11" s="423"/>
      <c r="V11" s="427"/>
      <c r="W11" s="390"/>
      <c r="X11" s="390"/>
      <c r="Y11" s="390"/>
      <c r="Z11" s="390"/>
      <c r="AA11" s="390"/>
      <c r="AB11" s="390"/>
      <c r="AC11" s="390"/>
      <c r="AD11" s="390"/>
      <c r="AE11" s="390"/>
      <c r="AF11" s="390"/>
      <c r="AG11" s="390"/>
      <c r="AH11" s="390"/>
      <c r="AI11" s="390"/>
      <c r="AJ11" s="390"/>
    </row>
    <row r="12" spans="1:36" ht="16.5" customHeight="1" x14ac:dyDescent="0.25">
      <c r="A12" s="448"/>
      <c r="B12" s="449"/>
      <c r="C12" s="449"/>
      <c r="D12" s="444"/>
      <c r="E12" s="449"/>
      <c r="F12" s="449"/>
      <c r="G12" s="449"/>
      <c r="H12" s="449"/>
      <c r="I12" s="451"/>
      <c r="J12" s="423"/>
      <c r="K12" s="423"/>
      <c r="L12" s="423"/>
      <c r="M12" s="452"/>
      <c r="N12" s="450"/>
      <c r="O12" s="449"/>
      <c r="P12" s="449"/>
      <c r="Q12" s="449"/>
      <c r="R12" s="452"/>
      <c r="S12" s="423"/>
      <c r="T12" s="423"/>
      <c r="U12" s="423"/>
      <c r="V12" s="427"/>
      <c r="W12" s="390"/>
      <c r="X12" s="390"/>
      <c r="Y12" s="390"/>
      <c r="Z12" s="390"/>
      <c r="AA12" s="390"/>
      <c r="AB12" s="390"/>
      <c r="AC12" s="390"/>
      <c r="AD12" s="390"/>
      <c r="AE12" s="390"/>
      <c r="AF12" s="390"/>
      <c r="AG12" s="390"/>
      <c r="AH12" s="390"/>
      <c r="AI12" s="390"/>
      <c r="AJ12" s="390"/>
    </row>
    <row r="13" spans="1:36" ht="12" customHeight="1" x14ac:dyDescent="0.25">
      <c r="A13" s="331"/>
    </row>
    <row r="14" spans="1:36" s="168" customFormat="1" ht="12" customHeight="1" x14ac:dyDescent="0.25">
      <c r="B14" s="196"/>
      <c r="C14" s="175"/>
      <c r="D14" s="453" t="s">
        <v>880</v>
      </c>
      <c r="J14" s="453" t="s">
        <v>880</v>
      </c>
      <c r="K14" s="453" t="s">
        <v>1440</v>
      </c>
      <c r="L14" s="453" t="s">
        <v>880</v>
      </c>
      <c r="M14" s="453"/>
      <c r="O14" s="453"/>
      <c r="P14" s="453"/>
      <c r="Q14" s="453"/>
      <c r="R14" s="453" t="s">
        <v>880</v>
      </c>
      <c r="S14" s="453" t="s">
        <v>880</v>
      </c>
      <c r="T14" s="453"/>
      <c r="U14" s="453"/>
      <c r="V14" s="453" t="s">
        <v>880</v>
      </c>
    </row>
    <row r="15" spans="1:36" s="168" customFormat="1" ht="12" customHeight="1" x14ac:dyDescent="0.25">
      <c r="J15" s="168" t="s">
        <v>880</v>
      </c>
    </row>
    <row r="16" spans="1:36" s="168" customFormat="1" ht="12" customHeight="1" x14ac:dyDescent="0.25">
      <c r="A16" s="454"/>
      <c r="B16" s="455"/>
      <c r="C16" s="455"/>
      <c r="D16" s="454" t="s">
        <v>1139</v>
      </c>
      <c r="I16" s="455"/>
      <c r="J16" s="171" t="s">
        <v>1091</v>
      </c>
      <c r="K16" s="454" t="s">
        <v>1093</v>
      </c>
      <c r="L16" s="454" t="s">
        <v>391</v>
      </c>
      <c r="O16" s="454"/>
      <c r="P16" s="454"/>
      <c r="Q16" s="454"/>
      <c r="R16" s="170" t="s">
        <v>1202</v>
      </c>
      <c r="S16" s="170" t="s">
        <v>1202</v>
      </c>
      <c r="T16" s="170"/>
      <c r="U16" s="170"/>
      <c r="V16" s="170" t="s">
        <v>1204</v>
      </c>
    </row>
    <row r="17" spans="1:22" s="168" customFormat="1" ht="12" customHeight="1" x14ac:dyDescent="0.25">
      <c r="A17" s="454"/>
      <c r="D17" s="454" t="s">
        <v>1140</v>
      </c>
      <c r="J17" s="171" t="s">
        <v>1097</v>
      </c>
      <c r="K17" s="454" t="s">
        <v>1099</v>
      </c>
      <c r="L17" s="454" t="s">
        <v>521</v>
      </c>
      <c r="O17" s="454"/>
      <c r="P17" s="454"/>
      <c r="Q17" s="454"/>
      <c r="R17" s="170" t="s">
        <v>1214</v>
      </c>
      <c r="S17" s="170" t="s">
        <v>1214</v>
      </c>
      <c r="T17" s="170"/>
      <c r="U17" s="170"/>
      <c r="V17" s="170" t="s">
        <v>1216</v>
      </c>
    </row>
    <row r="18" spans="1:22" s="456" customFormat="1" ht="12" customHeight="1" x14ac:dyDescent="0.2">
      <c r="A18" s="454"/>
      <c r="B18" s="168"/>
      <c r="C18" s="168"/>
      <c r="D18" s="454"/>
      <c r="E18" s="168"/>
      <c r="F18" s="168"/>
      <c r="G18" s="168"/>
      <c r="H18" s="168"/>
      <c r="I18" s="168"/>
      <c r="J18" s="171" t="s">
        <v>1103</v>
      </c>
      <c r="K18" s="454" t="s">
        <v>1105</v>
      </c>
      <c r="L18" s="454" t="s">
        <v>522</v>
      </c>
      <c r="M18" s="168"/>
      <c r="O18" s="454"/>
      <c r="P18" s="454"/>
      <c r="Q18" s="454"/>
      <c r="R18" s="168"/>
      <c r="T18" s="170"/>
      <c r="U18" s="170"/>
      <c r="V18" s="170" t="s">
        <v>1228</v>
      </c>
    </row>
    <row r="19" spans="1:22" s="456" customFormat="1" ht="12" customHeight="1" x14ac:dyDescent="0.2">
      <c r="A19" s="454"/>
      <c r="B19" s="168"/>
      <c r="C19" s="168"/>
      <c r="D19" s="454"/>
      <c r="E19" s="168"/>
      <c r="F19" s="168"/>
      <c r="G19" s="168"/>
      <c r="H19" s="168"/>
      <c r="I19" s="168"/>
      <c r="J19" s="171" t="s">
        <v>1226</v>
      </c>
      <c r="K19" s="454" t="s">
        <v>1113</v>
      </c>
      <c r="L19" s="454" t="s">
        <v>394</v>
      </c>
      <c r="M19" s="168"/>
      <c r="O19" s="454"/>
      <c r="P19" s="454"/>
      <c r="Q19" s="454"/>
      <c r="R19" s="168"/>
      <c r="T19" s="170"/>
      <c r="U19" s="170"/>
      <c r="V19" s="170" t="s">
        <v>1241</v>
      </c>
    </row>
    <row r="20" spans="1:22" s="456" customFormat="1" ht="12" customHeight="1" x14ac:dyDescent="0.2">
      <c r="A20" s="454"/>
      <c r="B20" s="168"/>
      <c r="C20" s="168"/>
      <c r="D20" s="168"/>
      <c r="E20" s="168"/>
      <c r="F20" s="168"/>
      <c r="G20" s="168"/>
      <c r="H20" s="168"/>
      <c r="I20" s="168"/>
      <c r="J20" s="168"/>
      <c r="K20" s="454" t="s">
        <v>1117</v>
      </c>
      <c r="L20" s="454" t="s">
        <v>693</v>
      </c>
      <c r="M20" s="168"/>
      <c r="O20" s="454"/>
      <c r="P20" s="454"/>
      <c r="Q20" s="454"/>
      <c r="R20" s="168"/>
      <c r="T20" s="170"/>
      <c r="U20" s="170"/>
      <c r="V20" s="170" t="s">
        <v>1253</v>
      </c>
    </row>
    <row r="21" spans="1:22" s="456" customFormat="1" ht="12" customHeight="1" x14ac:dyDescent="0.2">
      <c r="A21" s="454"/>
      <c r="B21" s="168"/>
      <c r="C21" s="168"/>
      <c r="D21" s="168"/>
      <c r="E21" s="168"/>
      <c r="F21" s="168"/>
      <c r="G21" s="168"/>
      <c r="H21" s="168"/>
      <c r="I21" s="168"/>
      <c r="J21" s="168"/>
      <c r="K21" s="454" t="s">
        <v>1120</v>
      </c>
      <c r="L21" s="454" t="s">
        <v>754</v>
      </c>
      <c r="M21" s="168"/>
      <c r="O21" s="454"/>
      <c r="P21" s="454"/>
      <c r="Q21" s="454"/>
      <c r="R21" s="168"/>
      <c r="T21" s="170"/>
      <c r="U21" s="170"/>
      <c r="V21" s="170" t="s">
        <v>1264</v>
      </c>
    </row>
    <row r="22" spans="1:22" s="456" customFormat="1" ht="16.5" customHeight="1" x14ac:dyDescent="0.2">
      <c r="A22" s="454"/>
      <c r="B22" s="168"/>
      <c r="C22" s="168"/>
      <c r="D22" s="168"/>
      <c r="E22" s="168"/>
      <c r="F22" s="168"/>
      <c r="G22" s="168"/>
      <c r="H22" s="168"/>
      <c r="I22" s="168"/>
      <c r="J22" s="168"/>
      <c r="K22" s="454" t="s">
        <v>1124</v>
      </c>
      <c r="L22" s="454" t="s">
        <v>1121</v>
      </c>
      <c r="M22" s="168"/>
      <c r="O22" s="454"/>
      <c r="P22" s="454"/>
      <c r="Q22" s="454"/>
      <c r="R22" s="168"/>
      <c r="T22" s="168"/>
      <c r="U22" s="168"/>
      <c r="V22" s="170" t="s">
        <v>1272</v>
      </c>
    </row>
    <row r="23" spans="1:22" s="456" customFormat="1" ht="16.5" customHeight="1" x14ac:dyDescent="0.2">
      <c r="A23" s="168"/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454" t="s">
        <v>1125</v>
      </c>
      <c r="M23" s="168"/>
      <c r="O23" s="168"/>
      <c r="P23" s="168"/>
      <c r="Q23" s="168"/>
      <c r="R23" s="168"/>
      <c r="T23" s="168"/>
      <c r="U23" s="168"/>
      <c r="V23" s="170" t="s">
        <v>1279</v>
      </c>
    </row>
    <row r="24" spans="1:22" s="456" customFormat="1" ht="16.5" customHeight="1" x14ac:dyDescent="0.2">
      <c r="A24" s="168"/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454" t="s">
        <v>1128</v>
      </c>
      <c r="M24" s="168"/>
      <c r="O24" s="168"/>
      <c r="P24" s="168"/>
      <c r="Q24" s="168"/>
      <c r="R24" s="168"/>
      <c r="T24" s="168"/>
      <c r="U24" s="168"/>
      <c r="V24" s="170" t="s">
        <v>1284</v>
      </c>
    </row>
    <row r="25" spans="1:22" s="168" customFormat="1" ht="12" customHeight="1" x14ac:dyDescent="0.25">
      <c r="A25" s="196"/>
      <c r="B25" s="175"/>
      <c r="C25" s="175"/>
      <c r="V25" s="170" t="s">
        <v>1290</v>
      </c>
    </row>
    <row r="26" spans="1:22" s="168" customFormat="1" ht="12" customHeight="1" x14ac:dyDescent="0.2">
      <c r="D26" s="169"/>
      <c r="V26" s="170" t="s">
        <v>1295</v>
      </c>
    </row>
    <row r="27" spans="1:22" s="168" customFormat="1" ht="12" customHeight="1" x14ac:dyDescent="0.2">
      <c r="B27" s="457"/>
      <c r="C27" s="457"/>
      <c r="D27" s="169"/>
      <c r="E27" s="455"/>
      <c r="F27" s="455"/>
      <c r="H27" s="455"/>
      <c r="V27" s="170" t="s">
        <v>1299</v>
      </c>
    </row>
    <row r="28" spans="1:22" s="168" customFormat="1" ht="12" customHeight="1" x14ac:dyDescent="0.25">
      <c r="B28" s="175"/>
      <c r="G28" s="457"/>
      <c r="H28" s="457"/>
      <c r="V28" s="170" t="s">
        <v>1303</v>
      </c>
    </row>
    <row r="29" spans="1:22" s="168" customFormat="1" ht="12" customHeight="1" x14ac:dyDescent="0.25">
      <c r="V29" s="170" t="s">
        <v>1307</v>
      </c>
    </row>
    <row r="30" spans="1:22" s="168" customFormat="1" ht="12" customHeight="1" x14ac:dyDescent="0.25">
      <c r="V30" s="170" t="s">
        <v>1311</v>
      </c>
    </row>
    <row r="31" spans="1:22" s="168" customFormat="1" ht="12" customHeight="1" x14ac:dyDescent="0.25">
      <c r="V31" s="170" t="s">
        <v>1315</v>
      </c>
    </row>
    <row r="32" spans="1:22" s="168" customFormat="1" ht="12" customHeight="1" x14ac:dyDescent="0.25">
      <c r="V32" s="170" t="s">
        <v>1319</v>
      </c>
    </row>
    <row r="33" spans="1:22" s="168" customFormat="1" ht="16.5" customHeight="1" x14ac:dyDescent="0.25">
      <c r="V33" s="170" t="s">
        <v>1323</v>
      </c>
    </row>
    <row r="34" spans="1:22" s="168" customFormat="1" ht="16.5" customHeight="1" x14ac:dyDescent="0.25">
      <c r="V34" s="170" t="s">
        <v>1327</v>
      </c>
    </row>
    <row r="35" spans="1:22" s="168" customFormat="1" ht="16.5" customHeight="1" x14ac:dyDescent="0.25">
      <c r="V35" s="170" t="s">
        <v>1331</v>
      </c>
    </row>
    <row r="36" spans="1:22" s="168" customFormat="1" ht="16.5" customHeight="1" x14ac:dyDescent="0.25">
      <c r="V36" s="170" t="s">
        <v>1410</v>
      </c>
    </row>
    <row r="37" spans="1:22" s="168" customFormat="1" ht="16.5" customHeight="1" x14ac:dyDescent="0.25">
      <c r="V37" s="170" t="s">
        <v>1338</v>
      </c>
    </row>
    <row r="38" spans="1:22" s="168" customFormat="1" ht="16.5" customHeight="1" x14ac:dyDescent="0.25"/>
    <row r="40" spans="1:22" ht="16.5" customHeight="1" x14ac:dyDescent="0.25">
      <c r="A40" s="196" t="s">
        <v>154</v>
      </c>
    </row>
    <row r="41" spans="1:22" ht="16.5" customHeight="1" x14ac:dyDescent="0.25">
      <c r="A41" s="196"/>
    </row>
    <row r="42" spans="1:22" ht="16.5" customHeight="1" x14ac:dyDescent="0.25">
      <c r="A42" s="196" t="s">
        <v>155</v>
      </c>
    </row>
    <row r="43" spans="1:22" ht="16.5" customHeight="1" x14ac:dyDescent="0.25">
      <c r="A43" s="196" t="s">
        <v>156</v>
      </c>
    </row>
    <row r="44" spans="1:22" ht="16.5" customHeight="1" x14ac:dyDescent="0.25">
      <c r="A44" s="196"/>
    </row>
    <row r="45" spans="1:22" ht="16.5" customHeight="1" x14ac:dyDescent="0.25">
      <c r="A45" s="196" t="s">
        <v>157</v>
      </c>
    </row>
    <row r="46" spans="1:22" ht="16.5" customHeight="1" x14ac:dyDescent="0.25">
      <c r="A46" s="196" t="s">
        <v>156</v>
      </c>
    </row>
  </sheetData>
  <sheetProtection formatCells="0" formatColumns="0" formatRows="0" insertRows="0" insertHyperlinks="0" deleteRows="0" sort="0" autoFilter="0" pivotTables="0"/>
  <dataValidations count="1">
    <dataValidation type="list" allowBlank="1" showInputMessage="1" showErrorMessage="1" sqref="O10:Q12" xr:uid="{C716D071-92F9-4C26-BBBA-9A4129669D5D}">
      <formula1>VrstaVred</formula1>
    </dataValidation>
  </dataValidations>
  <printOptions horizontalCentered="1"/>
  <pageMargins left="0.19685039370078741" right="0.19685039370078741" top="0.78740157480314965" bottom="0.98425196850393704" header="0.51181102362204722" footer="0.51181102362204722"/>
  <pageSetup paperSize="9" scale="53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2312AADE-47A0-4CC6-BB33-4213173A2ADC}">
          <x14:formula1>
            <xm:f>Liste_2025!$AP$2:$AP$3</xm:f>
          </x14:formula1>
          <xm:sqref>R10:R12</xm:sqref>
        </x14:dataValidation>
        <x14:dataValidation type="list" allowBlank="1" showInputMessage="1" showErrorMessage="1" xr:uid="{79B7E10A-9A38-4794-A757-646758089A84}">
          <x14:formula1>
            <xm:f>Liste_2025!$AW$2:$AW$23</xm:f>
          </x14:formula1>
          <xm:sqref>V10:V12</xm:sqref>
        </x14:dataValidation>
        <x14:dataValidation type="list" allowBlank="1" showInputMessage="1" showErrorMessage="1" xr:uid="{7A569A2B-E5A6-4B42-B703-75467CEEC9A8}">
          <x14:formula1>
            <xm:f>Liste_2025!$AR$2:$AR$3</xm:f>
          </x14:formula1>
          <xm:sqref>S10:S12</xm:sqref>
        </x14:dataValidation>
        <x14:dataValidation type="list" allowBlank="1" showInputMessage="1" showErrorMessage="1" xr:uid="{C7289FB1-F9BA-4C6C-80F3-724F4ED99982}">
          <x14:formula1>
            <xm:f>Liste_2025!$AC$2:$AC$5</xm:f>
          </x14:formula1>
          <xm:sqref>J10:J12</xm:sqref>
        </x14:dataValidation>
        <x14:dataValidation type="list" allowBlank="1" showInputMessage="1" showErrorMessage="1" xr:uid="{751CC7FD-D223-4396-A7C1-21B530DEED3A}">
          <x14:formula1>
            <xm:f>Liste_2025!$AF$2:$AF$8</xm:f>
          </x14:formula1>
          <xm:sqref>K10:K12</xm:sqref>
        </x14:dataValidation>
        <x14:dataValidation type="list" allowBlank="1" showInputMessage="1" showErrorMessage="1" xr:uid="{7FEF06C9-A416-4EB6-8E81-6BE3102F3672}">
          <x14:formula1>
            <xm:f>Liste_2025!$B$2:$B$10</xm:f>
          </x14:formula1>
          <xm:sqref>L10:L12</xm:sqref>
        </x14:dataValidation>
        <x14:dataValidation type="list" allowBlank="1" showInputMessage="1" showErrorMessage="1" xr:uid="{86E64077-A534-4E04-B5B3-4E3D0F672752}">
          <x14:formula1>
            <xm:f>Liste_2025!$Q$2:$Q$3</xm:f>
          </x14:formula1>
          <xm:sqref>D10:D12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94B45-5790-4A61-9A57-DDEB3D40A2BE}">
  <sheetPr>
    <tabColor theme="8"/>
    <pageSetUpPr fitToPage="1"/>
  </sheetPr>
  <dimension ref="A1:AK32"/>
  <sheetViews>
    <sheetView showGridLines="0" zoomScaleNormal="100" workbookViewId="0"/>
  </sheetViews>
  <sheetFormatPr defaultColWidth="9.140625" defaultRowHeight="16.5" customHeight="1" x14ac:dyDescent="0.25"/>
  <cols>
    <col min="1" max="18" width="18.140625" style="165" customWidth="1"/>
    <col min="19" max="16384" width="9.140625" style="165"/>
  </cols>
  <sheetData>
    <row r="1" spans="1:37" ht="12" customHeight="1" x14ac:dyDescent="0.25">
      <c r="Q1" s="398"/>
      <c r="R1" s="398" t="s">
        <v>962</v>
      </c>
    </row>
    <row r="2" spans="1:37" ht="12" customHeight="1" x14ac:dyDescent="0.25">
      <c r="A2" s="342" t="s">
        <v>169</v>
      </c>
      <c r="B2" s="399"/>
      <c r="C2" s="400"/>
      <c r="D2" s="400"/>
      <c r="E2" s="400"/>
      <c r="F2" s="400"/>
      <c r="G2" s="400"/>
      <c r="H2" s="400"/>
      <c r="I2" s="400"/>
      <c r="J2" s="400"/>
      <c r="K2" s="400"/>
      <c r="P2" s="401"/>
    </row>
    <row r="3" spans="1:37" ht="12" customHeight="1" x14ac:dyDescent="0.25">
      <c r="A3" s="342" t="s">
        <v>170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</row>
    <row r="4" spans="1:37" ht="12" customHeight="1" x14ac:dyDescent="0.25">
      <c r="A4" s="399" t="s">
        <v>963</v>
      </c>
      <c r="B4" s="400"/>
      <c r="C4" s="400"/>
      <c r="D4" s="400"/>
      <c r="E4" s="400"/>
      <c r="F4" s="400"/>
      <c r="G4" s="400"/>
      <c r="H4" s="400"/>
      <c r="I4" s="400"/>
      <c r="K4" s="400"/>
      <c r="P4" s="400"/>
    </row>
    <row r="5" spans="1:37" ht="12" customHeight="1" x14ac:dyDescent="0.2">
      <c r="A5" s="402" t="s">
        <v>2</v>
      </c>
      <c r="B5" s="399"/>
      <c r="C5" s="400"/>
      <c r="D5" s="400"/>
      <c r="E5" s="400"/>
      <c r="F5" s="400"/>
      <c r="G5" s="400"/>
      <c r="H5" s="400"/>
      <c r="I5" s="400"/>
      <c r="J5" s="400"/>
      <c r="K5" s="400"/>
      <c r="P5" s="400"/>
    </row>
    <row r="6" spans="1:37" ht="12" customHeight="1" x14ac:dyDescent="0.2">
      <c r="A6" s="400"/>
      <c r="B6" s="400"/>
      <c r="C6" s="400"/>
      <c r="D6" s="400"/>
      <c r="E6" s="400"/>
      <c r="F6" s="400"/>
      <c r="G6" s="400"/>
      <c r="H6" s="400"/>
      <c r="I6" s="400"/>
      <c r="J6" s="400"/>
      <c r="K6" s="400"/>
      <c r="P6" s="297"/>
      <c r="Q6" s="297"/>
      <c r="R6" s="297" t="s">
        <v>3</v>
      </c>
    </row>
    <row r="7" spans="1:37" s="409" customFormat="1" ht="60" customHeight="1" x14ac:dyDescent="0.25">
      <c r="A7" s="403" t="s">
        <v>964</v>
      </c>
      <c r="B7" s="406" t="s">
        <v>965</v>
      </c>
      <c r="C7" s="406" t="s">
        <v>966</v>
      </c>
      <c r="D7" s="406" t="s">
        <v>914</v>
      </c>
      <c r="E7" s="406" t="s">
        <v>915</v>
      </c>
      <c r="F7" s="406" t="s">
        <v>967</v>
      </c>
      <c r="G7" s="406" t="s">
        <v>916</v>
      </c>
      <c r="H7" s="406" t="s">
        <v>917</v>
      </c>
      <c r="I7" s="406" t="s">
        <v>968</v>
      </c>
      <c r="J7" s="406" t="s">
        <v>969</v>
      </c>
      <c r="K7" s="406" t="s">
        <v>920</v>
      </c>
      <c r="L7" s="406" t="s">
        <v>871</v>
      </c>
      <c r="M7" s="406" t="s">
        <v>872</v>
      </c>
      <c r="N7" s="406" t="s">
        <v>970</v>
      </c>
      <c r="O7" s="406" t="s">
        <v>875</v>
      </c>
      <c r="P7" s="406" t="s">
        <v>876</v>
      </c>
      <c r="Q7" s="406" t="s">
        <v>1147</v>
      </c>
      <c r="R7" s="408" t="s">
        <v>1405</v>
      </c>
    </row>
    <row r="8" spans="1:37" s="409" customFormat="1" ht="10.9" customHeight="1" x14ac:dyDescent="0.25">
      <c r="A8" s="410">
        <v>1</v>
      </c>
      <c r="B8" s="411">
        <v>2</v>
      </c>
      <c r="C8" s="411">
        <v>3</v>
      </c>
      <c r="D8" s="411">
        <v>4</v>
      </c>
      <c r="E8" s="411">
        <v>5</v>
      </c>
      <c r="F8" s="411">
        <v>6</v>
      </c>
      <c r="G8" s="411">
        <v>7</v>
      </c>
      <c r="H8" s="411">
        <v>8</v>
      </c>
      <c r="I8" s="411">
        <v>9</v>
      </c>
      <c r="J8" s="411">
        <v>10</v>
      </c>
      <c r="K8" s="411">
        <v>11</v>
      </c>
      <c r="L8" s="411">
        <v>12</v>
      </c>
      <c r="M8" s="411">
        <v>13</v>
      </c>
      <c r="N8" s="411">
        <v>14</v>
      </c>
      <c r="O8" s="411">
        <v>15</v>
      </c>
      <c r="P8" s="411">
        <v>16</v>
      </c>
      <c r="Q8" s="411">
        <v>17</v>
      </c>
      <c r="R8" s="412">
        <v>18</v>
      </c>
    </row>
    <row r="9" spans="1:37" ht="12.75" x14ac:dyDescent="0.25">
      <c r="A9" s="413" t="s">
        <v>523</v>
      </c>
      <c r="B9" s="414"/>
      <c r="C9" s="414"/>
      <c r="D9" s="414"/>
      <c r="E9" s="414"/>
      <c r="F9" s="414"/>
      <c r="G9" s="414"/>
      <c r="H9" s="414"/>
      <c r="I9" s="414"/>
      <c r="J9" s="414"/>
      <c r="K9" s="414"/>
      <c r="L9" s="414"/>
      <c r="M9" s="414"/>
      <c r="N9" s="414"/>
      <c r="O9" s="414"/>
      <c r="P9" s="415"/>
      <c r="Q9" s="433"/>
      <c r="R9" s="417"/>
      <c r="S9" s="418"/>
      <c r="T9" s="418"/>
      <c r="U9" s="418"/>
      <c r="V9" s="418"/>
      <c r="W9" s="418"/>
      <c r="X9" s="418"/>
      <c r="Y9" s="418"/>
      <c r="Z9" s="418"/>
      <c r="AA9" s="418"/>
      <c r="AB9" s="418"/>
      <c r="AC9" s="418"/>
      <c r="AD9" s="418"/>
      <c r="AE9" s="418"/>
      <c r="AF9" s="418"/>
      <c r="AG9" s="418"/>
      <c r="AH9" s="418"/>
      <c r="AI9" s="418"/>
      <c r="AJ9" s="418"/>
      <c r="AK9" s="418"/>
    </row>
    <row r="10" spans="1:37" ht="16.5" customHeight="1" x14ac:dyDescent="0.25">
      <c r="A10" s="419"/>
      <c r="B10" s="421"/>
      <c r="C10" s="421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34"/>
      <c r="O10" s="423"/>
      <c r="P10" s="423"/>
      <c r="Q10" s="434"/>
      <c r="R10" s="426"/>
      <c r="S10" s="418"/>
      <c r="T10" s="418"/>
      <c r="U10" s="418"/>
      <c r="V10" s="418"/>
      <c r="W10" s="418"/>
      <c r="X10" s="418"/>
      <c r="Y10" s="418"/>
      <c r="Z10" s="418"/>
      <c r="AA10" s="418"/>
      <c r="AB10" s="418"/>
      <c r="AC10" s="418"/>
      <c r="AD10" s="418"/>
      <c r="AE10" s="418"/>
      <c r="AF10" s="418"/>
      <c r="AG10" s="418"/>
      <c r="AH10" s="418"/>
      <c r="AI10" s="418"/>
      <c r="AJ10" s="418"/>
      <c r="AK10" s="418"/>
    </row>
    <row r="11" spans="1:37" ht="16.5" customHeight="1" x14ac:dyDescent="0.25">
      <c r="A11" s="419"/>
      <c r="B11" s="421"/>
      <c r="C11" s="421"/>
      <c r="D11" s="421"/>
      <c r="E11" s="421"/>
      <c r="F11" s="421"/>
      <c r="G11" s="421"/>
      <c r="H11" s="421"/>
      <c r="I11" s="421"/>
      <c r="J11" s="421"/>
      <c r="K11" s="421"/>
      <c r="L11" s="421"/>
      <c r="M11" s="421"/>
      <c r="N11" s="434"/>
      <c r="O11" s="423"/>
      <c r="P11" s="423"/>
      <c r="Q11" s="434"/>
      <c r="R11" s="427"/>
      <c r="S11" s="418"/>
      <c r="T11" s="418"/>
      <c r="U11" s="418"/>
      <c r="V11" s="418"/>
      <c r="W11" s="418"/>
      <c r="X11" s="418"/>
      <c r="Y11" s="418"/>
      <c r="Z11" s="418"/>
      <c r="AA11" s="418"/>
      <c r="AB11" s="418"/>
      <c r="AC11" s="418"/>
      <c r="AD11" s="418"/>
      <c r="AE11" s="418"/>
      <c r="AF11" s="418"/>
      <c r="AG11" s="418"/>
      <c r="AH11" s="418"/>
      <c r="AI11" s="418"/>
      <c r="AJ11" s="418"/>
      <c r="AK11" s="418"/>
    </row>
    <row r="12" spans="1:37" ht="16.5" customHeight="1" x14ac:dyDescent="0.25">
      <c r="A12" s="419"/>
      <c r="B12" s="421"/>
      <c r="C12" s="421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34"/>
      <c r="O12" s="423"/>
      <c r="P12" s="423"/>
      <c r="Q12" s="434"/>
      <c r="R12" s="427"/>
      <c r="S12" s="418"/>
      <c r="T12" s="418"/>
      <c r="U12" s="418"/>
      <c r="V12" s="418"/>
      <c r="W12" s="418"/>
      <c r="X12" s="418"/>
      <c r="Y12" s="418"/>
      <c r="Z12" s="418"/>
      <c r="AA12" s="418"/>
      <c r="AB12" s="418"/>
      <c r="AC12" s="418"/>
      <c r="AD12" s="418"/>
      <c r="AE12" s="418"/>
      <c r="AF12" s="418"/>
      <c r="AG12" s="418"/>
      <c r="AH12" s="418"/>
      <c r="AI12" s="418"/>
      <c r="AJ12" s="418"/>
      <c r="AK12" s="418"/>
    </row>
    <row r="13" spans="1:37" ht="12" customHeight="1" x14ac:dyDescent="0.25">
      <c r="A13" s="352"/>
    </row>
    <row r="14" spans="1:37" ht="12" customHeight="1" x14ac:dyDescent="0.25">
      <c r="B14" s="166"/>
      <c r="C14" s="172"/>
      <c r="D14" s="430"/>
      <c r="M14" s="430"/>
      <c r="O14" s="430" t="s">
        <v>880</v>
      </c>
      <c r="P14" s="430" t="s">
        <v>880</v>
      </c>
      <c r="Q14" s="430"/>
      <c r="R14" s="430" t="s">
        <v>880</v>
      </c>
    </row>
    <row r="15" spans="1:37" ht="12" customHeight="1" x14ac:dyDescent="0.25">
      <c r="O15" s="165" t="s">
        <v>880</v>
      </c>
    </row>
    <row r="16" spans="1:37" ht="12" customHeight="1" x14ac:dyDescent="0.25">
      <c r="A16" s="171"/>
      <c r="B16" s="432"/>
      <c r="C16" s="432"/>
      <c r="D16" s="171"/>
      <c r="I16" s="432"/>
      <c r="O16" s="171" t="s">
        <v>1091</v>
      </c>
      <c r="P16" s="171" t="s">
        <v>1093</v>
      </c>
      <c r="Q16" s="171"/>
      <c r="R16" s="171" t="s">
        <v>1202</v>
      </c>
    </row>
    <row r="17" spans="1:19" ht="12" customHeight="1" x14ac:dyDescent="0.25">
      <c r="A17" s="171"/>
      <c r="D17" s="171"/>
      <c r="O17" s="171" t="s">
        <v>1097</v>
      </c>
      <c r="P17" s="171" t="s">
        <v>1099</v>
      </c>
      <c r="Q17" s="171"/>
      <c r="R17" s="171" t="s">
        <v>1214</v>
      </c>
    </row>
    <row r="18" spans="1:19" s="173" customFormat="1" ht="12" customHeight="1" x14ac:dyDescent="0.2">
      <c r="A18" s="171"/>
      <c r="B18" s="165"/>
      <c r="C18" s="165"/>
      <c r="D18" s="171"/>
      <c r="E18" s="165"/>
      <c r="F18" s="165"/>
      <c r="G18" s="165"/>
      <c r="H18" s="165"/>
      <c r="I18" s="165"/>
      <c r="M18" s="165"/>
      <c r="O18" s="171" t="s">
        <v>1103</v>
      </c>
      <c r="P18" s="171" t="s">
        <v>1105</v>
      </c>
      <c r="Q18" s="171"/>
      <c r="S18" s="165"/>
    </row>
    <row r="19" spans="1:19" s="173" customFormat="1" ht="12" customHeight="1" x14ac:dyDescent="0.2">
      <c r="A19" s="171"/>
      <c r="B19" s="165"/>
      <c r="C19" s="165"/>
      <c r="D19" s="171"/>
      <c r="E19" s="165"/>
      <c r="F19" s="165"/>
      <c r="G19" s="165"/>
      <c r="H19" s="165"/>
      <c r="I19" s="165"/>
      <c r="M19" s="165"/>
      <c r="O19" s="171" t="s">
        <v>1110</v>
      </c>
      <c r="P19" s="171" t="s">
        <v>1113</v>
      </c>
      <c r="Q19" s="171"/>
      <c r="S19" s="165"/>
    </row>
    <row r="20" spans="1:19" s="173" customFormat="1" ht="12" customHeight="1" x14ac:dyDescent="0.2">
      <c r="A20" s="171"/>
      <c r="B20" s="165"/>
      <c r="C20" s="165"/>
      <c r="D20" s="165"/>
      <c r="E20" s="165"/>
      <c r="F20" s="165"/>
      <c r="G20" s="165"/>
      <c r="H20" s="165"/>
      <c r="I20" s="165"/>
      <c r="M20" s="165"/>
      <c r="O20" s="165"/>
      <c r="P20" s="171" t="s">
        <v>1117</v>
      </c>
      <c r="Q20" s="171"/>
      <c r="S20" s="165"/>
    </row>
    <row r="21" spans="1:19" s="173" customFormat="1" ht="12" customHeight="1" x14ac:dyDescent="0.2">
      <c r="A21" s="171"/>
      <c r="B21" s="165"/>
      <c r="C21" s="165"/>
      <c r="D21" s="165"/>
      <c r="E21" s="165"/>
      <c r="F21" s="165"/>
      <c r="G21" s="165"/>
      <c r="H21" s="165"/>
      <c r="I21" s="165"/>
      <c r="M21" s="165"/>
      <c r="O21" s="165"/>
      <c r="P21" s="171" t="s">
        <v>1120</v>
      </c>
      <c r="Q21" s="171"/>
      <c r="S21" s="165"/>
    </row>
    <row r="22" spans="1:19" s="173" customFormat="1" ht="16.5" customHeight="1" x14ac:dyDescent="0.2">
      <c r="A22" s="171"/>
      <c r="B22" s="165"/>
      <c r="C22" s="165"/>
      <c r="D22" s="165"/>
      <c r="E22" s="165"/>
      <c r="F22" s="165"/>
      <c r="G22" s="165"/>
      <c r="H22" s="165"/>
      <c r="I22" s="165"/>
      <c r="M22" s="165"/>
      <c r="O22" s="165"/>
      <c r="P22" s="171" t="s">
        <v>1124</v>
      </c>
      <c r="Q22" s="171"/>
      <c r="S22" s="165"/>
    </row>
    <row r="23" spans="1:19" s="173" customFormat="1" ht="16.5" customHeight="1" x14ac:dyDescent="0.2">
      <c r="A23" s="165"/>
      <c r="B23" s="165"/>
      <c r="C23" s="165"/>
      <c r="D23" s="165"/>
      <c r="E23" s="165"/>
      <c r="F23" s="165"/>
      <c r="G23" s="165"/>
      <c r="H23" s="165"/>
      <c r="I23" s="165"/>
      <c r="M23" s="165"/>
      <c r="O23" s="165"/>
      <c r="P23" s="165"/>
      <c r="Q23" s="171"/>
      <c r="S23" s="165"/>
    </row>
    <row r="24" spans="1:19" s="173" customFormat="1" ht="16.5" customHeight="1" x14ac:dyDescent="0.2">
      <c r="A24" s="165"/>
      <c r="B24" s="165"/>
      <c r="C24" s="165"/>
      <c r="D24" s="165"/>
      <c r="E24" s="165"/>
      <c r="F24" s="165"/>
      <c r="G24" s="165"/>
      <c r="H24" s="165"/>
      <c r="I24" s="165"/>
      <c r="M24" s="165"/>
      <c r="O24" s="165"/>
      <c r="P24" s="165"/>
      <c r="Q24" s="171"/>
      <c r="S24" s="165"/>
    </row>
    <row r="25" spans="1:19" ht="12" customHeight="1" x14ac:dyDescent="0.25">
      <c r="A25" s="166"/>
      <c r="B25" s="172"/>
      <c r="C25" s="172"/>
    </row>
    <row r="26" spans="1:19" ht="12" customHeight="1" x14ac:dyDescent="0.2">
      <c r="A26" s="166" t="s">
        <v>154</v>
      </c>
      <c r="F26" s="167"/>
      <c r="O26" s="165" t="s">
        <v>880</v>
      </c>
    </row>
    <row r="27" spans="1:19" ht="12" customHeight="1" x14ac:dyDescent="0.2">
      <c r="A27" s="166"/>
      <c r="B27" s="431"/>
      <c r="C27" s="431"/>
      <c r="F27" s="167"/>
      <c r="G27" s="432"/>
      <c r="H27" s="432"/>
      <c r="I27" s="432"/>
      <c r="O27" s="165" t="s">
        <v>39</v>
      </c>
    </row>
    <row r="28" spans="1:19" ht="12" customHeight="1" x14ac:dyDescent="0.25">
      <c r="A28" s="166" t="s">
        <v>155</v>
      </c>
      <c r="B28" s="172"/>
      <c r="L28" s="431"/>
      <c r="O28" s="165" t="s">
        <v>50</v>
      </c>
    </row>
    <row r="29" spans="1:19" ht="12" customHeight="1" x14ac:dyDescent="0.25">
      <c r="A29" s="166" t="s">
        <v>156</v>
      </c>
      <c r="O29" s="165" t="s">
        <v>60</v>
      </c>
    </row>
    <row r="30" spans="1:19" ht="12" customHeight="1" x14ac:dyDescent="0.25">
      <c r="A30" s="166"/>
    </row>
    <row r="31" spans="1:19" ht="12" customHeight="1" x14ac:dyDescent="0.25">
      <c r="A31" s="166" t="s">
        <v>157</v>
      </c>
    </row>
    <row r="32" spans="1:19" ht="12" customHeight="1" x14ac:dyDescent="0.25">
      <c r="A32" s="166" t="s">
        <v>156</v>
      </c>
    </row>
  </sheetData>
  <sheetProtection formatCells="0" formatColumns="0" formatRows="0" insertRows="0" insertHyperlinks="0" deleteRows="0" sort="0" autoFilter="0" pivotTables="0"/>
  <printOptions horizontalCentered="1"/>
  <pageMargins left="0.19685039370078741" right="0.19685039370078741" top="0.78740157480314965" bottom="0.98425196850393704" header="0.51181102362204722" footer="0.51181102362204722"/>
  <pageSetup paperSize="9" scale="66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B95B5E8-AC8D-49C9-AE64-A39793302759}">
          <x14:formula1>
            <xm:f>Liste_2025!$AR$2:$AR$3</xm:f>
          </x14:formula1>
          <xm:sqref>R10:R12</xm:sqref>
        </x14:dataValidation>
        <x14:dataValidation type="list" allowBlank="1" showInputMessage="1" showErrorMessage="1" xr:uid="{4E818FBA-409D-43C5-852F-6E29981A147B}">
          <x14:formula1>
            <xm:f>Liste_2025!$AF$2:$AF$8</xm:f>
          </x14:formula1>
          <xm:sqref>P10:P12</xm:sqref>
        </x14:dataValidation>
        <x14:dataValidation type="list" allowBlank="1" showInputMessage="1" showErrorMessage="1" xr:uid="{5CC7FBA9-EAF5-46E0-95DA-7AEA00A32A5C}">
          <x14:formula1>
            <xm:f>Liste_2025!$AC$2:$AC$5</xm:f>
          </x14:formula1>
          <xm:sqref>O10:O12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B79FB-8956-4204-8506-9BDF02E360CF}">
  <sheetPr>
    <tabColor theme="8"/>
    <pageSetUpPr fitToPage="1"/>
  </sheetPr>
  <dimension ref="A1:AH35"/>
  <sheetViews>
    <sheetView showGridLines="0" zoomScaleNormal="100" workbookViewId="0"/>
  </sheetViews>
  <sheetFormatPr defaultColWidth="9.140625" defaultRowHeight="16.5" customHeight="1" x14ac:dyDescent="0.25"/>
  <cols>
    <col min="1" max="14" width="16.5703125" style="165" customWidth="1"/>
    <col min="15" max="16384" width="9.140625" style="165"/>
  </cols>
  <sheetData>
    <row r="1" spans="1:34" ht="12" customHeight="1" x14ac:dyDescent="0.25">
      <c r="N1" s="398" t="s">
        <v>971</v>
      </c>
    </row>
    <row r="2" spans="1:34" ht="12" customHeight="1" x14ac:dyDescent="0.25">
      <c r="A2" s="342" t="s">
        <v>169</v>
      </c>
      <c r="B2" s="399"/>
      <c r="C2" s="400"/>
      <c r="D2" s="400"/>
      <c r="L2" s="401"/>
    </row>
    <row r="3" spans="1:34" ht="12" customHeight="1" x14ac:dyDescent="0.25">
      <c r="A3" s="342" t="s">
        <v>170</v>
      </c>
      <c r="B3" s="400"/>
      <c r="C3" s="400"/>
      <c r="D3" s="400"/>
    </row>
    <row r="4" spans="1:34" ht="12" customHeight="1" x14ac:dyDescent="0.25">
      <c r="A4" s="1134" t="s">
        <v>972</v>
      </c>
      <c r="B4" s="1134"/>
      <c r="C4" s="1134"/>
      <c r="D4" s="1134"/>
      <c r="E4" s="1134"/>
      <c r="F4" s="1134"/>
      <c r="L4" s="400"/>
    </row>
    <row r="5" spans="1:34" ht="12" customHeight="1" x14ac:dyDescent="0.2">
      <c r="A5" s="402" t="s">
        <v>2</v>
      </c>
      <c r="B5" s="399"/>
      <c r="C5" s="400"/>
      <c r="D5" s="400"/>
      <c r="L5" s="400"/>
    </row>
    <row r="6" spans="1:34" ht="12" customHeight="1" x14ac:dyDescent="0.2">
      <c r="A6" s="400"/>
      <c r="B6" s="400"/>
      <c r="C6" s="400"/>
      <c r="D6" s="400"/>
      <c r="L6" s="297"/>
      <c r="M6" s="297"/>
      <c r="N6" s="297" t="s">
        <v>3</v>
      </c>
    </row>
    <row r="7" spans="1:34" s="409" customFormat="1" ht="60" customHeight="1" x14ac:dyDescent="0.25">
      <c r="A7" s="403" t="s">
        <v>926</v>
      </c>
      <c r="B7" s="404" t="s">
        <v>973</v>
      </c>
      <c r="C7" s="405" t="s">
        <v>974</v>
      </c>
      <c r="D7" s="406" t="s">
        <v>975</v>
      </c>
      <c r="E7" s="404" t="s">
        <v>976</v>
      </c>
      <c r="F7" s="404" t="s">
        <v>897</v>
      </c>
      <c r="G7" s="404" t="s">
        <v>898</v>
      </c>
      <c r="H7" s="404" t="s">
        <v>970</v>
      </c>
      <c r="I7" s="406" t="s">
        <v>875</v>
      </c>
      <c r="J7" s="406" t="s">
        <v>876</v>
      </c>
      <c r="K7" s="406" t="s">
        <v>877</v>
      </c>
      <c r="L7" s="407" t="s">
        <v>878</v>
      </c>
      <c r="M7" s="407" t="s">
        <v>1147</v>
      </c>
      <c r="N7" s="408" t="s">
        <v>1405</v>
      </c>
    </row>
    <row r="8" spans="1:34" s="409" customFormat="1" ht="12.75" x14ac:dyDescent="0.25">
      <c r="A8" s="410">
        <v>1</v>
      </c>
      <c r="B8" s="411">
        <v>2</v>
      </c>
      <c r="C8" s="411">
        <v>3</v>
      </c>
      <c r="D8" s="411">
        <v>4</v>
      </c>
      <c r="E8" s="411">
        <v>5</v>
      </c>
      <c r="F8" s="411">
        <v>6</v>
      </c>
      <c r="G8" s="411">
        <v>7</v>
      </c>
      <c r="H8" s="411">
        <v>8</v>
      </c>
      <c r="I8" s="411">
        <v>9</v>
      </c>
      <c r="J8" s="411">
        <v>10</v>
      </c>
      <c r="K8" s="411">
        <v>11</v>
      </c>
      <c r="L8" s="411">
        <v>12</v>
      </c>
      <c r="M8" s="411">
        <v>13</v>
      </c>
      <c r="N8" s="412">
        <v>14</v>
      </c>
    </row>
    <row r="9" spans="1:34" ht="12.75" x14ac:dyDescent="0.25">
      <c r="A9" s="413" t="s">
        <v>523</v>
      </c>
      <c r="B9" s="414"/>
      <c r="C9" s="414"/>
      <c r="D9" s="414"/>
      <c r="E9" s="415"/>
      <c r="F9" s="415"/>
      <c r="G9" s="415"/>
      <c r="H9" s="415"/>
      <c r="I9" s="415"/>
      <c r="J9" s="415"/>
      <c r="K9" s="415"/>
      <c r="L9" s="416"/>
      <c r="M9" s="416"/>
      <c r="N9" s="417"/>
      <c r="O9" s="418"/>
      <c r="P9" s="418"/>
      <c r="Q9" s="418"/>
      <c r="R9" s="418"/>
      <c r="S9" s="418"/>
      <c r="T9" s="418"/>
      <c r="U9" s="418"/>
      <c r="V9" s="418"/>
      <c r="W9" s="418"/>
      <c r="X9" s="418"/>
      <c r="Y9" s="418"/>
      <c r="Z9" s="418"/>
      <c r="AA9" s="418"/>
      <c r="AB9" s="418"/>
      <c r="AC9" s="418"/>
      <c r="AD9" s="418"/>
      <c r="AE9" s="418"/>
      <c r="AF9" s="418"/>
      <c r="AG9" s="418"/>
      <c r="AH9" s="418"/>
    </row>
    <row r="10" spans="1:34" ht="16.5" customHeight="1" x14ac:dyDescent="0.25">
      <c r="A10" s="419"/>
      <c r="B10" s="420"/>
      <c r="C10" s="421"/>
      <c r="D10" s="421"/>
      <c r="E10" s="422"/>
      <c r="F10" s="422"/>
      <c r="G10" s="422"/>
      <c r="H10" s="422"/>
      <c r="I10" s="423"/>
      <c r="J10" s="423"/>
      <c r="K10" s="423"/>
      <c r="L10" s="424"/>
      <c r="M10" s="425"/>
      <c r="N10" s="426"/>
      <c r="O10" s="418"/>
      <c r="P10" s="418"/>
      <c r="Q10" s="418"/>
      <c r="R10" s="418"/>
      <c r="S10" s="418"/>
      <c r="T10" s="418"/>
      <c r="U10" s="418"/>
      <c r="V10" s="418"/>
      <c r="W10" s="418"/>
      <c r="X10" s="418"/>
      <c r="Y10" s="418"/>
      <c r="Z10" s="418"/>
      <c r="AA10" s="418"/>
      <c r="AB10" s="418"/>
      <c r="AC10" s="418"/>
      <c r="AD10" s="418"/>
      <c r="AE10" s="418"/>
      <c r="AF10" s="418"/>
      <c r="AG10" s="418"/>
      <c r="AH10" s="418"/>
    </row>
    <row r="11" spans="1:34" ht="16.5" customHeight="1" x14ac:dyDescent="0.25">
      <c r="A11" s="419"/>
      <c r="B11" s="420"/>
      <c r="C11" s="421"/>
      <c r="D11" s="421"/>
      <c r="E11" s="422"/>
      <c r="F11" s="422"/>
      <c r="G11" s="422"/>
      <c r="H11" s="422"/>
      <c r="I11" s="423"/>
      <c r="J11" s="423"/>
      <c r="K11" s="423"/>
      <c r="L11" s="424"/>
      <c r="M11" s="425"/>
      <c r="N11" s="427"/>
      <c r="O11" s="418"/>
      <c r="P11" s="418"/>
      <c r="Q11" s="418"/>
      <c r="R11" s="418"/>
      <c r="S11" s="418"/>
      <c r="T11" s="418"/>
      <c r="U11" s="418"/>
      <c r="V11" s="418"/>
      <c r="W11" s="418"/>
      <c r="X11" s="418"/>
      <c r="Y11" s="418"/>
      <c r="Z11" s="418"/>
      <c r="AA11" s="418"/>
      <c r="AB11" s="418"/>
      <c r="AC11" s="418"/>
      <c r="AD11" s="418"/>
      <c r="AE11" s="418"/>
      <c r="AF11" s="418"/>
      <c r="AG11" s="418"/>
      <c r="AH11" s="418"/>
    </row>
    <row r="12" spans="1:34" ht="16.5" customHeight="1" x14ac:dyDescent="0.25">
      <c r="A12" s="419"/>
      <c r="B12" s="420"/>
      <c r="C12" s="421"/>
      <c r="D12" s="421"/>
      <c r="E12" s="422"/>
      <c r="F12" s="422"/>
      <c r="G12" s="422"/>
      <c r="H12" s="422"/>
      <c r="I12" s="423"/>
      <c r="J12" s="423"/>
      <c r="K12" s="423"/>
      <c r="L12" s="424"/>
      <c r="M12" s="425"/>
      <c r="N12" s="427"/>
      <c r="O12" s="418"/>
      <c r="P12" s="418"/>
      <c r="Q12" s="418"/>
      <c r="R12" s="418"/>
      <c r="S12" s="418"/>
      <c r="T12" s="418"/>
      <c r="U12" s="418"/>
      <c r="V12" s="418"/>
      <c r="W12" s="418"/>
      <c r="X12" s="418"/>
      <c r="Y12" s="418"/>
      <c r="Z12" s="418"/>
      <c r="AA12" s="418"/>
      <c r="AB12" s="418"/>
      <c r="AC12" s="418"/>
      <c r="AD12" s="418"/>
      <c r="AE12" s="418"/>
      <c r="AF12" s="418"/>
      <c r="AG12" s="418"/>
      <c r="AH12" s="418"/>
    </row>
    <row r="13" spans="1:34" ht="12" customHeight="1" x14ac:dyDescent="0.25">
      <c r="A13" s="352"/>
      <c r="B13" s="428"/>
      <c r="C13" s="429"/>
      <c r="D13" s="428"/>
      <c r="E13" s="428"/>
      <c r="F13" s="418"/>
      <c r="G13" s="418"/>
      <c r="H13" s="418"/>
      <c r="L13" s="418"/>
      <c r="M13" s="418"/>
      <c r="O13" s="418"/>
      <c r="P13" s="418"/>
      <c r="Q13" s="418"/>
      <c r="R13" s="418"/>
      <c r="S13" s="418"/>
      <c r="T13" s="418"/>
      <c r="U13" s="418"/>
      <c r="V13" s="418"/>
      <c r="W13" s="418"/>
      <c r="X13" s="418"/>
      <c r="Y13" s="418"/>
      <c r="Z13" s="418"/>
      <c r="AA13" s="418"/>
    </row>
    <row r="14" spans="1:34" ht="12" customHeight="1" x14ac:dyDescent="0.25">
      <c r="A14" s="166"/>
      <c r="B14" s="172"/>
      <c r="I14" s="430" t="s">
        <v>880</v>
      </c>
      <c r="J14" s="430" t="s">
        <v>1440</v>
      </c>
      <c r="K14" s="430" t="s">
        <v>880</v>
      </c>
      <c r="N14" s="430" t="s">
        <v>880</v>
      </c>
    </row>
    <row r="15" spans="1:34" ht="12" customHeight="1" x14ac:dyDescent="0.2">
      <c r="C15" s="172"/>
      <c r="D15" s="167"/>
      <c r="I15" s="165" t="s">
        <v>880</v>
      </c>
    </row>
    <row r="16" spans="1:34" ht="12" customHeight="1" x14ac:dyDescent="0.2">
      <c r="B16" s="431"/>
      <c r="C16" s="431"/>
      <c r="D16" s="167"/>
      <c r="E16" s="432"/>
      <c r="F16" s="432"/>
      <c r="G16" s="432"/>
      <c r="I16" s="171" t="s">
        <v>1091</v>
      </c>
      <c r="J16" s="171" t="s">
        <v>1093</v>
      </c>
      <c r="K16" s="171" t="s">
        <v>391</v>
      </c>
      <c r="N16" s="171" t="s">
        <v>1202</v>
      </c>
    </row>
    <row r="17" spans="1:14" ht="12" customHeight="1" x14ac:dyDescent="0.25">
      <c r="B17" s="431"/>
      <c r="E17" s="432"/>
      <c r="I17" s="171" t="s">
        <v>1097</v>
      </c>
      <c r="J17" s="171" t="s">
        <v>1099</v>
      </c>
      <c r="K17" s="171" t="s">
        <v>521</v>
      </c>
      <c r="N17" s="171" t="s">
        <v>1214</v>
      </c>
    </row>
    <row r="18" spans="1:14" ht="12" customHeight="1" x14ac:dyDescent="0.2">
      <c r="B18" s="172"/>
      <c r="E18" s="431"/>
      <c r="I18" s="171" t="s">
        <v>1103</v>
      </c>
      <c r="J18" s="171" t="s">
        <v>1105</v>
      </c>
      <c r="K18" s="171" t="s">
        <v>522</v>
      </c>
      <c r="N18" s="173"/>
    </row>
    <row r="19" spans="1:14" ht="12" customHeight="1" x14ac:dyDescent="0.2">
      <c r="I19" s="171" t="s">
        <v>1226</v>
      </c>
      <c r="J19" s="171" t="s">
        <v>1113</v>
      </c>
      <c r="K19" s="171" t="s">
        <v>394</v>
      </c>
      <c r="N19" s="173"/>
    </row>
    <row r="20" spans="1:14" ht="12" customHeight="1" x14ac:dyDescent="0.25">
      <c r="J20" s="171" t="s">
        <v>1117</v>
      </c>
      <c r="K20" s="171" t="s">
        <v>693</v>
      </c>
    </row>
    <row r="21" spans="1:14" ht="12" customHeight="1" x14ac:dyDescent="0.25">
      <c r="J21" s="171" t="s">
        <v>1120</v>
      </c>
      <c r="K21" s="171" t="s">
        <v>754</v>
      </c>
    </row>
    <row r="22" spans="1:14" ht="16.5" customHeight="1" x14ac:dyDescent="0.25">
      <c r="J22" s="171" t="s">
        <v>1124</v>
      </c>
      <c r="K22" s="171" t="s">
        <v>1121</v>
      </c>
    </row>
    <row r="23" spans="1:14" ht="16.5" customHeight="1" x14ac:dyDescent="0.25">
      <c r="K23" s="171" t="s">
        <v>1125</v>
      </c>
    </row>
    <row r="24" spans="1:14" ht="12.75" x14ac:dyDescent="0.25">
      <c r="K24" s="171" t="s">
        <v>1128</v>
      </c>
    </row>
    <row r="29" spans="1:14" ht="16.5" customHeight="1" x14ac:dyDescent="0.25">
      <c r="A29" s="166" t="s">
        <v>154</v>
      </c>
    </row>
    <row r="30" spans="1:14" ht="16.5" customHeight="1" x14ac:dyDescent="0.25">
      <c r="A30" s="166"/>
    </row>
    <row r="31" spans="1:14" ht="16.5" customHeight="1" x14ac:dyDescent="0.25">
      <c r="A31" s="166" t="s">
        <v>155</v>
      </c>
    </row>
    <row r="32" spans="1:14" ht="16.5" customHeight="1" x14ac:dyDescent="0.25">
      <c r="A32" s="166" t="s">
        <v>156</v>
      </c>
    </row>
    <row r="33" spans="1:1" ht="16.5" customHeight="1" x14ac:dyDescent="0.25">
      <c r="A33" s="166"/>
    </row>
    <row r="34" spans="1:1" ht="16.5" customHeight="1" x14ac:dyDescent="0.25">
      <c r="A34" s="166" t="s">
        <v>157</v>
      </c>
    </row>
    <row r="35" spans="1:1" ht="16.5" customHeight="1" x14ac:dyDescent="0.25">
      <c r="A35" s="166" t="s">
        <v>156</v>
      </c>
    </row>
  </sheetData>
  <sheetProtection formatCells="0" formatColumns="0" formatRows="0" insertRows="0" insertHyperlinks="0" deleteRows="0" sort="0" autoFilter="0" pivotTables="0"/>
  <mergeCells count="1">
    <mergeCell ref="A4:F4"/>
  </mergeCells>
  <printOptions horizontalCentered="1"/>
  <pageMargins left="0.19685039370078741" right="0.19685039370078741" top="0.78740157480314965" bottom="0.98425196850393704" header="0.51181102362204722" footer="0.51181102362204722"/>
  <pageSetup paperSize="9" scale="9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0033903-4A20-468E-9A2D-75ABD618895E}">
          <x14:formula1>
            <xm:f>Liste_2025!$AR$2:$AR$3</xm:f>
          </x14:formula1>
          <xm:sqref>N10:N12</xm:sqref>
        </x14:dataValidation>
        <x14:dataValidation type="list" allowBlank="1" showInputMessage="1" showErrorMessage="1" xr:uid="{A29A4808-CDBF-4371-A7D5-C3A606EE5B34}">
          <x14:formula1>
            <xm:f>Liste_2025!$B$2:$B$10</xm:f>
          </x14:formula1>
          <xm:sqref>K10:K12</xm:sqref>
        </x14:dataValidation>
        <x14:dataValidation type="list" allowBlank="1" showInputMessage="1" showErrorMessage="1" xr:uid="{394F73B5-1FBF-4084-9B8A-1B253BDC46FF}">
          <x14:formula1>
            <xm:f>Liste_2025!$AF$2:$AF$8</xm:f>
          </x14:formula1>
          <xm:sqref>J10:J12</xm:sqref>
        </x14:dataValidation>
        <x14:dataValidation type="list" allowBlank="1" showInputMessage="1" showErrorMessage="1" xr:uid="{FE921F83-0CDB-4226-8D08-1742DC3FCB5D}">
          <x14:formula1>
            <xm:f>Liste_2025!$AC$2:$AC$5</xm:f>
          </x14:formula1>
          <xm:sqref>I10:I12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4.9989318521683403E-2"/>
    <pageSetUpPr fitToPage="1"/>
  </sheetPr>
  <dimension ref="A1:F56"/>
  <sheetViews>
    <sheetView showGridLines="0" workbookViewId="0"/>
  </sheetViews>
  <sheetFormatPr defaultColWidth="8.85546875" defaultRowHeight="14.25" x14ac:dyDescent="0.2"/>
  <cols>
    <col min="1" max="3" width="11.28515625" style="1031" customWidth="1"/>
    <col min="4" max="6" width="37.7109375" style="148" customWidth="1"/>
    <col min="7" max="16384" width="8.85546875" style="148"/>
  </cols>
  <sheetData>
    <row r="1" spans="1:6" ht="12" customHeight="1" x14ac:dyDescent="0.2">
      <c r="A1" s="941"/>
      <c r="B1" s="1011"/>
      <c r="C1" s="1011"/>
      <c r="D1" s="22"/>
      <c r="E1" s="22"/>
      <c r="F1" s="1012" t="s">
        <v>217</v>
      </c>
    </row>
    <row r="2" spans="1:6" ht="12" customHeight="1" x14ac:dyDescent="0.2">
      <c r="A2" s="1013" t="s">
        <v>169</v>
      </c>
      <c r="B2" s="1014"/>
      <c r="C2" s="1014"/>
      <c r="D2" s="1015"/>
      <c r="E2" s="1015"/>
      <c r="F2" s="1015"/>
    </row>
    <row r="3" spans="1:6" ht="12" customHeight="1" x14ac:dyDescent="0.2">
      <c r="A3" s="1013" t="s">
        <v>170</v>
      </c>
      <c r="B3" s="1014"/>
      <c r="C3" s="1014"/>
      <c r="D3" s="1015"/>
      <c r="E3" s="1015"/>
    </row>
    <row r="4" spans="1:6" ht="12" customHeight="1" x14ac:dyDescent="0.2">
      <c r="A4" s="1016" t="s">
        <v>218</v>
      </c>
      <c r="B4" s="1017"/>
      <c r="C4" s="1017"/>
      <c r="D4" s="1018"/>
      <c r="E4" s="1018"/>
      <c r="F4" s="1018"/>
    </row>
    <row r="5" spans="1:6" ht="12" customHeight="1" x14ac:dyDescent="0.2">
      <c r="A5" s="941" t="s">
        <v>171</v>
      </c>
      <c r="B5" s="1011"/>
      <c r="C5" s="1011"/>
      <c r="D5" s="22"/>
      <c r="E5" s="22"/>
      <c r="F5" s="22"/>
    </row>
    <row r="6" spans="1:6" ht="12" customHeight="1" x14ac:dyDescent="0.2">
      <c r="A6" s="1019"/>
      <c r="B6" s="1020"/>
      <c r="C6" s="1020"/>
      <c r="D6" s="1020"/>
      <c r="E6" s="1020"/>
      <c r="F6" s="1021" t="s">
        <v>3</v>
      </c>
    </row>
    <row r="7" spans="1:6" ht="24" x14ac:dyDescent="0.2">
      <c r="A7" s="699" t="s">
        <v>4</v>
      </c>
      <c r="B7" s="699" t="s">
        <v>5</v>
      </c>
      <c r="C7" s="699" t="s">
        <v>6</v>
      </c>
      <c r="D7" s="699" t="s">
        <v>7</v>
      </c>
      <c r="E7" s="699" t="s">
        <v>219</v>
      </c>
      <c r="F7" s="699" t="s">
        <v>220</v>
      </c>
    </row>
    <row r="8" spans="1:6" x14ac:dyDescent="0.2">
      <c r="A8" s="31" t="s">
        <v>9</v>
      </c>
      <c r="B8" s="32"/>
      <c r="C8" s="31" t="s">
        <v>10</v>
      </c>
      <c r="D8" s="33" t="s">
        <v>172</v>
      </c>
      <c r="E8" s="89"/>
      <c r="F8" s="89"/>
    </row>
    <row r="9" spans="1:6" x14ac:dyDescent="0.2">
      <c r="A9" s="34" t="s">
        <v>12</v>
      </c>
      <c r="B9" s="35"/>
      <c r="C9" s="34" t="s">
        <v>15</v>
      </c>
      <c r="D9" s="4" t="s">
        <v>174</v>
      </c>
      <c r="E9" s="89"/>
      <c r="F9" s="89"/>
    </row>
    <row r="10" spans="1:6" x14ac:dyDescent="0.2">
      <c r="A10" s="31" t="s">
        <v>13</v>
      </c>
      <c r="B10" s="35" t="s">
        <v>1148</v>
      </c>
      <c r="C10" s="31" t="s">
        <v>21</v>
      </c>
      <c r="D10" s="33" t="s">
        <v>175</v>
      </c>
      <c r="E10" s="89"/>
      <c r="F10" s="89"/>
    </row>
    <row r="11" spans="1:6" x14ac:dyDescent="0.2">
      <c r="A11" s="34" t="s">
        <v>14</v>
      </c>
      <c r="B11" s="35"/>
      <c r="C11" s="31" t="s">
        <v>67</v>
      </c>
      <c r="D11" s="33" t="s">
        <v>176</v>
      </c>
      <c r="E11" s="89"/>
      <c r="F11" s="89"/>
    </row>
    <row r="12" spans="1:6" x14ac:dyDescent="0.2">
      <c r="A12" s="31" t="s">
        <v>17</v>
      </c>
      <c r="B12" s="35"/>
      <c r="C12" s="31" t="s">
        <v>70</v>
      </c>
      <c r="D12" s="33" t="s">
        <v>177</v>
      </c>
      <c r="E12" s="89"/>
      <c r="F12" s="89"/>
    </row>
    <row r="13" spans="1:6" x14ac:dyDescent="0.2">
      <c r="A13" s="34" t="s">
        <v>18</v>
      </c>
      <c r="B13" s="35" t="s">
        <v>1149</v>
      </c>
      <c r="C13" s="31" t="s">
        <v>75</v>
      </c>
      <c r="D13" s="33" t="s">
        <v>178</v>
      </c>
      <c r="E13" s="89"/>
      <c r="F13" s="89"/>
    </row>
    <row r="14" spans="1:6" x14ac:dyDescent="0.2">
      <c r="A14" s="31" t="s">
        <v>19</v>
      </c>
      <c r="B14" s="35"/>
      <c r="C14" s="31" t="s">
        <v>81</v>
      </c>
      <c r="D14" s="33" t="s">
        <v>179</v>
      </c>
      <c r="E14" s="89"/>
      <c r="F14" s="89"/>
    </row>
    <row r="15" spans="1:6" ht="25.5" x14ac:dyDescent="0.2">
      <c r="A15" s="34" t="s">
        <v>20</v>
      </c>
      <c r="B15" s="35"/>
      <c r="C15" s="31" t="s">
        <v>93</v>
      </c>
      <c r="D15" s="33" t="s">
        <v>185</v>
      </c>
      <c r="E15" s="89"/>
      <c r="F15" s="89"/>
    </row>
    <row r="16" spans="1:6" x14ac:dyDescent="0.2">
      <c r="A16" s="31" t="s">
        <v>23</v>
      </c>
      <c r="B16" s="35"/>
      <c r="C16" s="31" t="s">
        <v>96</v>
      </c>
      <c r="D16" s="33" t="s">
        <v>186</v>
      </c>
      <c r="E16" s="89"/>
      <c r="F16" s="89"/>
    </row>
    <row r="17" spans="1:6" x14ac:dyDescent="0.2">
      <c r="A17" s="34" t="s">
        <v>26</v>
      </c>
      <c r="B17" s="35"/>
      <c r="C17" s="31" t="s">
        <v>99</v>
      </c>
      <c r="D17" s="33" t="s">
        <v>187</v>
      </c>
      <c r="E17" s="89"/>
      <c r="F17" s="89"/>
    </row>
    <row r="18" spans="1:6" x14ac:dyDescent="0.2">
      <c r="A18" s="31" t="s">
        <v>29</v>
      </c>
      <c r="B18" s="35"/>
      <c r="C18" s="31" t="s">
        <v>103</v>
      </c>
      <c r="D18" s="33" t="s">
        <v>188</v>
      </c>
      <c r="E18" s="89"/>
      <c r="F18" s="89"/>
    </row>
    <row r="19" spans="1:6" x14ac:dyDescent="0.2">
      <c r="A19" s="34" t="s">
        <v>31</v>
      </c>
      <c r="B19" s="35"/>
      <c r="C19" s="31" t="s">
        <v>132</v>
      </c>
      <c r="D19" s="33" t="s">
        <v>189</v>
      </c>
      <c r="E19" s="89"/>
      <c r="F19" s="89"/>
    </row>
    <row r="20" spans="1:6" x14ac:dyDescent="0.2">
      <c r="A20" s="31" t="s">
        <v>33</v>
      </c>
      <c r="B20" s="35"/>
      <c r="C20" s="31" t="s">
        <v>134</v>
      </c>
      <c r="D20" s="33" t="s">
        <v>190</v>
      </c>
      <c r="E20" s="89"/>
      <c r="F20" s="89"/>
    </row>
    <row r="21" spans="1:6" ht="25.5" x14ac:dyDescent="0.2">
      <c r="A21" s="34" t="s">
        <v>35</v>
      </c>
      <c r="B21" s="35"/>
      <c r="C21" s="31" t="s">
        <v>136</v>
      </c>
      <c r="D21" s="33" t="s">
        <v>191</v>
      </c>
      <c r="E21" s="89"/>
      <c r="F21" s="89"/>
    </row>
    <row r="22" spans="1:6" ht="38.25" x14ac:dyDescent="0.2">
      <c r="A22" s="31" t="s">
        <v>38</v>
      </c>
      <c r="B22" s="35" t="s">
        <v>1161</v>
      </c>
      <c r="C22" s="31" t="s">
        <v>138</v>
      </c>
      <c r="D22" s="33" t="s">
        <v>192</v>
      </c>
      <c r="E22" s="89"/>
      <c r="F22" s="89"/>
    </row>
    <row r="23" spans="1:6" x14ac:dyDescent="0.2">
      <c r="A23" s="34" t="s">
        <v>40</v>
      </c>
      <c r="B23" s="35" t="s">
        <v>1159</v>
      </c>
      <c r="C23" s="31" t="s">
        <v>140</v>
      </c>
      <c r="D23" s="33" t="s">
        <v>193</v>
      </c>
      <c r="E23" s="89"/>
      <c r="F23" s="89"/>
    </row>
    <row r="24" spans="1:6" x14ac:dyDescent="0.2">
      <c r="A24" s="85" t="s">
        <v>42</v>
      </c>
      <c r="B24" s="35"/>
      <c r="C24" s="85">
        <v>1</v>
      </c>
      <c r="D24" s="953" t="s">
        <v>194</v>
      </c>
      <c r="E24" s="96"/>
      <c r="F24" s="96"/>
    </row>
    <row r="25" spans="1:6" x14ac:dyDescent="0.2">
      <c r="A25" s="85" t="s">
        <v>44</v>
      </c>
      <c r="B25" s="35"/>
      <c r="C25" s="85">
        <v>2</v>
      </c>
      <c r="D25" s="953" t="s">
        <v>195</v>
      </c>
      <c r="E25" s="96"/>
      <c r="F25" s="96"/>
    </row>
    <row r="26" spans="1:6" ht="25.5" x14ac:dyDescent="0.2">
      <c r="A26" s="31" t="s">
        <v>46</v>
      </c>
      <c r="B26" s="35" t="s">
        <v>1160</v>
      </c>
      <c r="C26" s="31" t="s">
        <v>141</v>
      </c>
      <c r="D26" s="33" t="s">
        <v>196</v>
      </c>
      <c r="E26" s="89"/>
      <c r="F26" s="89"/>
    </row>
    <row r="27" spans="1:6" x14ac:dyDescent="0.2">
      <c r="A27" s="1022" t="s">
        <v>49</v>
      </c>
      <c r="B27" s="1023"/>
      <c r="C27" s="1024">
        <v>1</v>
      </c>
      <c r="D27" s="955" t="s">
        <v>197</v>
      </c>
      <c r="E27" s="1025"/>
      <c r="F27" s="1025"/>
    </row>
    <row r="28" spans="1:6" x14ac:dyDescent="0.2">
      <c r="A28" s="1022" t="s">
        <v>51</v>
      </c>
      <c r="B28" s="1023"/>
      <c r="C28" s="1024">
        <v>2</v>
      </c>
      <c r="D28" s="955" t="s">
        <v>198</v>
      </c>
      <c r="E28" s="1025"/>
      <c r="F28" s="1025"/>
    </row>
    <row r="29" spans="1:6" x14ac:dyDescent="0.2">
      <c r="A29" s="56" t="s">
        <v>53</v>
      </c>
      <c r="B29" s="58" t="s">
        <v>1157</v>
      </c>
      <c r="C29" s="31" t="s">
        <v>143</v>
      </c>
      <c r="D29" s="33" t="s">
        <v>199</v>
      </c>
      <c r="E29" s="89"/>
      <c r="F29" s="89"/>
    </row>
    <row r="30" spans="1:6" ht="25.5" x14ac:dyDescent="0.2">
      <c r="A30" s="57" t="s">
        <v>55</v>
      </c>
      <c r="B30" s="58" t="s">
        <v>1042</v>
      </c>
      <c r="C30" s="59" t="s">
        <v>30</v>
      </c>
      <c r="D30" s="60" t="s">
        <v>200</v>
      </c>
      <c r="E30" s="90">
        <f>SUM(E31:E35)</f>
        <v>0</v>
      </c>
      <c r="F30" s="90">
        <f>SUM(F31:F35)</f>
        <v>0</v>
      </c>
    </row>
    <row r="31" spans="1:6" ht="38.25" x14ac:dyDescent="0.2">
      <c r="A31" s="1026" t="s">
        <v>57</v>
      </c>
      <c r="B31" s="1027"/>
      <c r="C31" s="1028" t="s">
        <v>41</v>
      </c>
      <c r="D31" s="957" t="s">
        <v>201</v>
      </c>
      <c r="E31" s="99"/>
      <c r="F31" s="99"/>
    </row>
    <row r="32" spans="1:6" ht="25.5" x14ac:dyDescent="0.2">
      <c r="A32" s="1026" t="s">
        <v>59</v>
      </c>
      <c r="B32" s="1027"/>
      <c r="C32" s="1028" t="s">
        <v>43</v>
      </c>
      <c r="D32" s="957" t="s">
        <v>202</v>
      </c>
      <c r="E32" s="99"/>
      <c r="F32" s="99"/>
    </row>
    <row r="33" spans="1:6" ht="25.5" x14ac:dyDescent="0.2">
      <c r="A33" s="1026" t="s">
        <v>61</v>
      </c>
      <c r="B33" s="1027"/>
      <c r="C33" s="1028" t="s">
        <v>45</v>
      </c>
      <c r="D33" s="957" t="s">
        <v>203</v>
      </c>
      <c r="E33" s="99"/>
      <c r="F33" s="99"/>
    </row>
    <row r="34" spans="1:6" ht="25.5" x14ac:dyDescent="0.2">
      <c r="A34" s="1026" t="s">
        <v>62</v>
      </c>
      <c r="B34" s="1027"/>
      <c r="C34" s="1028" t="s">
        <v>47</v>
      </c>
      <c r="D34" s="957" t="s">
        <v>204</v>
      </c>
      <c r="E34" s="99"/>
      <c r="F34" s="99"/>
    </row>
    <row r="35" spans="1:6" ht="25.5" x14ac:dyDescent="0.2">
      <c r="A35" s="1026" t="s">
        <v>63</v>
      </c>
      <c r="B35" s="1027"/>
      <c r="C35" s="1028" t="s">
        <v>205</v>
      </c>
      <c r="D35" s="957" t="s">
        <v>206</v>
      </c>
      <c r="E35" s="99"/>
      <c r="F35" s="99"/>
    </row>
    <row r="36" spans="1:6" ht="25.5" x14ac:dyDescent="0.2">
      <c r="A36" s="57" t="s">
        <v>64</v>
      </c>
      <c r="B36" s="61" t="s">
        <v>1043</v>
      </c>
      <c r="C36" s="59" t="s">
        <v>32</v>
      </c>
      <c r="D36" s="60" t="s">
        <v>207</v>
      </c>
      <c r="E36" s="90">
        <f>SUM(E37:E42)</f>
        <v>0</v>
      </c>
      <c r="F36" s="90">
        <f>SUM(F37:F42)</f>
        <v>0</v>
      </c>
    </row>
    <row r="37" spans="1:6" ht="38.25" x14ac:dyDescent="0.2">
      <c r="A37" s="1026" t="s">
        <v>65</v>
      </c>
      <c r="B37" s="1027"/>
      <c r="C37" s="1028" t="s">
        <v>52</v>
      </c>
      <c r="D37" s="957" t="s">
        <v>208</v>
      </c>
      <c r="E37" s="99"/>
      <c r="F37" s="99"/>
    </row>
    <row r="38" spans="1:6" ht="25.5" x14ac:dyDescent="0.2">
      <c r="A38" s="1026" t="s">
        <v>66</v>
      </c>
      <c r="B38" s="1027"/>
      <c r="C38" s="1028" t="s">
        <v>54</v>
      </c>
      <c r="D38" s="957" t="s">
        <v>209</v>
      </c>
      <c r="E38" s="99"/>
      <c r="F38" s="99"/>
    </row>
    <row r="39" spans="1:6" x14ac:dyDescent="0.2">
      <c r="A39" s="1026" t="s">
        <v>69</v>
      </c>
      <c r="B39" s="1027"/>
      <c r="C39" s="1028" t="s">
        <v>56</v>
      </c>
      <c r="D39" s="957" t="s">
        <v>210</v>
      </c>
      <c r="E39" s="99"/>
      <c r="F39" s="99"/>
    </row>
    <row r="40" spans="1:6" ht="25.5" x14ac:dyDescent="0.2">
      <c r="A40" s="1026" t="s">
        <v>72</v>
      </c>
      <c r="B40" s="1027"/>
      <c r="C40" s="1028" t="s">
        <v>58</v>
      </c>
      <c r="D40" s="957" t="s">
        <v>211</v>
      </c>
      <c r="E40" s="99"/>
      <c r="F40" s="99"/>
    </row>
    <row r="41" spans="1:6" ht="25.5" x14ac:dyDescent="0.2">
      <c r="A41" s="1026" t="s">
        <v>73</v>
      </c>
      <c r="B41" s="1027"/>
      <c r="C41" s="1028" t="s">
        <v>180</v>
      </c>
      <c r="D41" s="957" t="s">
        <v>212</v>
      </c>
      <c r="E41" s="99"/>
      <c r="F41" s="99"/>
    </row>
    <row r="42" spans="1:6" ht="25.5" x14ac:dyDescent="0.2">
      <c r="A42" s="1026" t="s">
        <v>74</v>
      </c>
      <c r="B42" s="1027"/>
      <c r="C42" s="1028" t="s">
        <v>181</v>
      </c>
      <c r="D42" s="957" t="s">
        <v>213</v>
      </c>
      <c r="E42" s="99"/>
      <c r="F42" s="99"/>
    </row>
    <row r="43" spans="1:6" x14ac:dyDescent="0.2">
      <c r="A43" s="31" t="s">
        <v>77</v>
      </c>
      <c r="B43" s="1027" t="s">
        <v>1158</v>
      </c>
      <c r="C43" s="31" t="s">
        <v>145</v>
      </c>
      <c r="D43" s="33" t="s">
        <v>214</v>
      </c>
      <c r="E43" s="89"/>
      <c r="F43" s="89"/>
    </row>
    <row r="44" spans="1:6" x14ac:dyDescent="0.2">
      <c r="A44" s="1022" t="s">
        <v>78</v>
      </c>
      <c r="B44" s="1023"/>
      <c r="C44" s="1024" t="s">
        <v>30</v>
      </c>
      <c r="D44" s="955" t="s">
        <v>197</v>
      </c>
      <c r="E44" s="1025"/>
      <c r="F44" s="1025"/>
    </row>
    <row r="45" spans="1:6" x14ac:dyDescent="0.2">
      <c r="A45" s="1022" t="s">
        <v>79</v>
      </c>
      <c r="B45" s="1023"/>
      <c r="C45" s="1024" t="s">
        <v>32</v>
      </c>
      <c r="D45" s="955" t="s">
        <v>215</v>
      </c>
      <c r="E45" s="1025"/>
      <c r="F45" s="1025"/>
    </row>
    <row r="46" spans="1:6" x14ac:dyDescent="0.2">
      <c r="A46" s="62" t="s">
        <v>80</v>
      </c>
      <c r="B46" s="63"/>
      <c r="C46" s="64" t="s">
        <v>148</v>
      </c>
      <c r="D46" s="65" t="s">
        <v>216</v>
      </c>
      <c r="E46" s="91"/>
      <c r="F46" s="91"/>
    </row>
    <row r="47" spans="1:6" ht="16.5" x14ac:dyDescent="0.3">
      <c r="A47" s="5" t="s">
        <v>387</v>
      </c>
      <c r="B47" s="1029"/>
      <c r="C47" s="1029"/>
      <c r="D47" s="1030"/>
      <c r="E47" s="1030"/>
      <c r="F47" s="1030"/>
    </row>
    <row r="48" spans="1:6" ht="12" customHeight="1" x14ac:dyDescent="0.2">
      <c r="A48" s="962"/>
    </row>
    <row r="49" spans="1:1" ht="12" customHeight="1" x14ac:dyDescent="0.2">
      <c r="A49" s="196" t="s">
        <v>154</v>
      </c>
    </row>
    <row r="50" spans="1:1" ht="12" customHeight="1" x14ac:dyDescent="0.2">
      <c r="A50" s="196"/>
    </row>
    <row r="51" spans="1:1" ht="12" customHeight="1" x14ac:dyDescent="0.2">
      <c r="A51" s="196" t="s">
        <v>155</v>
      </c>
    </row>
    <row r="52" spans="1:1" ht="12" customHeight="1" x14ac:dyDescent="0.2">
      <c r="A52" s="196" t="s">
        <v>156</v>
      </c>
    </row>
    <row r="53" spans="1:1" ht="12" customHeight="1" x14ac:dyDescent="0.2">
      <c r="A53" s="196"/>
    </row>
    <row r="54" spans="1:1" ht="12" customHeight="1" x14ac:dyDescent="0.2">
      <c r="A54" s="196" t="s">
        <v>157</v>
      </c>
    </row>
    <row r="55" spans="1:1" ht="12" customHeight="1" x14ac:dyDescent="0.2">
      <c r="A55" s="196" t="s">
        <v>156</v>
      </c>
    </row>
    <row r="56" spans="1:1" ht="14.45" customHeight="1" x14ac:dyDescent="0.2"/>
  </sheetData>
  <pageMargins left="0.7" right="0.7" top="0.75" bottom="0.75" header="0.3" footer="0.3"/>
  <pageSetup paperSize="9" scale="5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901FC-6FE5-4185-B031-4CB3AE794A17}">
  <sheetPr>
    <tabColor theme="8"/>
    <pageSetUpPr fitToPage="1"/>
  </sheetPr>
  <dimension ref="A1:X36"/>
  <sheetViews>
    <sheetView showGridLines="0" zoomScaleNormal="100" workbookViewId="0"/>
  </sheetViews>
  <sheetFormatPr defaultColWidth="9.140625" defaultRowHeight="16.5" customHeight="1" x14ac:dyDescent="0.25"/>
  <cols>
    <col min="1" max="4" width="23.42578125" style="164" customWidth="1"/>
    <col min="5" max="16384" width="9.140625" style="164"/>
  </cols>
  <sheetData>
    <row r="1" spans="1:24" ht="12" customHeight="1" x14ac:dyDescent="0.25">
      <c r="D1" s="375" t="s">
        <v>1441</v>
      </c>
    </row>
    <row r="2" spans="1:24" ht="12" customHeight="1" x14ac:dyDescent="0.25">
      <c r="A2" s="266" t="s">
        <v>169</v>
      </c>
      <c r="B2" s="376"/>
      <c r="C2" s="377"/>
      <c r="D2" s="377"/>
    </row>
    <row r="3" spans="1:24" ht="12" customHeight="1" x14ac:dyDescent="0.25">
      <c r="A3" s="266" t="s">
        <v>170</v>
      </c>
      <c r="B3" s="377"/>
      <c r="C3" s="377"/>
      <c r="D3" s="377"/>
    </row>
    <row r="4" spans="1:24" ht="18.600000000000001" customHeight="1" x14ac:dyDescent="0.25">
      <c r="A4" s="1135" t="s">
        <v>1442</v>
      </c>
      <c r="B4" s="1135"/>
      <c r="C4" s="1135"/>
      <c r="D4" s="1135"/>
    </row>
    <row r="5" spans="1:24" ht="12" customHeight="1" x14ac:dyDescent="0.2">
      <c r="A5" s="378" t="s">
        <v>2</v>
      </c>
      <c r="B5" s="376"/>
      <c r="C5" s="377"/>
      <c r="D5" s="377"/>
    </row>
    <row r="6" spans="1:24" ht="12" customHeight="1" x14ac:dyDescent="0.2">
      <c r="A6" s="377"/>
      <c r="B6" s="377"/>
      <c r="C6" s="377"/>
      <c r="D6" s="297" t="s">
        <v>3</v>
      </c>
    </row>
    <row r="7" spans="1:24" s="383" customFormat="1" ht="60" customHeight="1" x14ac:dyDescent="0.25">
      <c r="A7" s="379" t="s">
        <v>1443</v>
      </c>
      <c r="B7" s="380" t="s">
        <v>1444</v>
      </c>
      <c r="C7" s="381" t="s">
        <v>1445</v>
      </c>
      <c r="D7" s="382" t="s">
        <v>1446</v>
      </c>
    </row>
    <row r="8" spans="1:24" s="383" customFormat="1" ht="12" x14ac:dyDescent="0.25">
      <c r="A8" s="384">
        <v>1</v>
      </c>
      <c r="B8" s="385">
        <v>2</v>
      </c>
      <c r="C8" s="385">
        <v>3</v>
      </c>
      <c r="D8" s="386">
        <v>4</v>
      </c>
    </row>
    <row r="9" spans="1:24" ht="12" x14ac:dyDescent="0.25">
      <c r="A9" s="387" t="s">
        <v>523</v>
      </c>
      <c r="B9" s="388"/>
      <c r="C9" s="388"/>
      <c r="D9" s="389"/>
      <c r="E9" s="390"/>
      <c r="F9" s="390"/>
      <c r="G9" s="390"/>
      <c r="H9" s="390"/>
      <c r="I9" s="390"/>
      <c r="J9" s="390"/>
      <c r="K9" s="390"/>
      <c r="L9" s="390"/>
      <c r="M9" s="390"/>
      <c r="N9" s="390"/>
      <c r="O9" s="390"/>
      <c r="P9" s="390"/>
      <c r="Q9" s="390"/>
      <c r="R9" s="390"/>
      <c r="S9" s="390"/>
      <c r="T9" s="390"/>
      <c r="U9" s="390"/>
      <c r="V9" s="390"/>
      <c r="W9" s="390"/>
      <c r="X9" s="390"/>
    </row>
    <row r="10" spans="1:24" ht="16.5" customHeight="1" x14ac:dyDescent="0.25">
      <c r="A10" s="391"/>
      <c r="B10" s="392"/>
      <c r="C10" s="392"/>
      <c r="D10" s="393"/>
      <c r="E10" s="390"/>
      <c r="F10" s="390"/>
      <c r="G10" s="390"/>
      <c r="H10" s="390"/>
      <c r="I10" s="390"/>
      <c r="J10" s="390"/>
      <c r="K10" s="390"/>
      <c r="L10" s="390"/>
      <c r="M10" s="390"/>
      <c r="N10" s="390"/>
      <c r="O10" s="390"/>
      <c r="P10" s="390"/>
      <c r="Q10" s="390"/>
      <c r="R10" s="390"/>
      <c r="S10" s="390"/>
      <c r="T10" s="390"/>
      <c r="U10" s="390"/>
      <c r="V10" s="390"/>
      <c r="W10" s="390"/>
      <c r="X10" s="390"/>
    </row>
    <row r="11" spans="1:24" ht="16.5" customHeight="1" x14ac:dyDescent="0.25">
      <c r="A11" s="391"/>
      <c r="B11" s="392"/>
      <c r="C11" s="392"/>
      <c r="D11" s="393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0"/>
      <c r="S11" s="390"/>
      <c r="T11" s="390"/>
      <c r="U11" s="390"/>
      <c r="V11" s="390"/>
      <c r="W11" s="390"/>
      <c r="X11" s="390"/>
    </row>
    <row r="12" spans="1:24" ht="16.5" customHeight="1" x14ac:dyDescent="0.25">
      <c r="A12" s="391"/>
      <c r="B12" s="392"/>
      <c r="C12" s="392"/>
      <c r="D12" s="393"/>
      <c r="E12" s="390"/>
      <c r="F12" s="390"/>
      <c r="G12" s="390"/>
      <c r="H12" s="390"/>
      <c r="I12" s="390"/>
      <c r="J12" s="390"/>
      <c r="K12" s="390"/>
      <c r="L12" s="390"/>
      <c r="M12" s="390"/>
      <c r="N12" s="390"/>
      <c r="O12" s="390"/>
      <c r="P12" s="390"/>
      <c r="Q12" s="390"/>
      <c r="R12" s="390"/>
      <c r="S12" s="390"/>
      <c r="T12" s="390"/>
      <c r="U12" s="390"/>
      <c r="V12" s="390"/>
      <c r="W12" s="390"/>
      <c r="X12" s="390"/>
    </row>
    <row r="13" spans="1:24" ht="12" customHeight="1" x14ac:dyDescent="0.25">
      <c r="A13" s="331"/>
      <c r="B13" s="394"/>
      <c r="C13" s="395"/>
      <c r="D13" s="394"/>
      <c r="E13" s="390"/>
      <c r="F13" s="390"/>
      <c r="G13" s="390"/>
      <c r="H13" s="390"/>
      <c r="I13" s="390"/>
      <c r="J13" s="390"/>
      <c r="K13" s="390"/>
      <c r="L13" s="390"/>
      <c r="M13" s="390"/>
      <c r="N13" s="390"/>
      <c r="O13" s="390"/>
      <c r="P13" s="390"/>
      <c r="Q13" s="390"/>
    </row>
    <row r="14" spans="1:24" ht="12" customHeight="1" x14ac:dyDescent="0.25">
      <c r="A14" s="23"/>
      <c r="B14" s="396" t="s">
        <v>1438</v>
      </c>
    </row>
    <row r="15" spans="1:24" ht="12" customHeight="1" x14ac:dyDescent="0.25">
      <c r="B15" s="397"/>
    </row>
    <row r="16" spans="1:24" ht="12" customHeight="1" x14ac:dyDescent="0.25">
      <c r="B16" s="170" t="s">
        <v>1206</v>
      </c>
    </row>
    <row r="17" spans="1:2" ht="12" customHeight="1" x14ac:dyDescent="0.25">
      <c r="B17" s="170" t="s">
        <v>1218</v>
      </c>
    </row>
    <row r="18" spans="1:2" ht="12" customHeight="1" x14ac:dyDescent="0.25">
      <c r="B18" s="170" t="s">
        <v>1230</v>
      </c>
    </row>
    <row r="19" spans="1:2" ht="12" customHeight="1" x14ac:dyDescent="0.25">
      <c r="B19" s="170" t="s">
        <v>1243</v>
      </c>
    </row>
    <row r="20" spans="1:2" ht="12" customHeight="1" x14ac:dyDescent="0.25">
      <c r="B20" s="170" t="s">
        <v>1255</v>
      </c>
    </row>
    <row r="21" spans="1:2" ht="12" customHeight="1" x14ac:dyDescent="0.25">
      <c r="B21" s="170" t="s">
        <v>1266</v>
      </c>
    </row>
    <row r="22" spans="1:2" ht="12" customHeight="1" x14ac:dyDescent="0.25">
      <c r="B22" s="170" t="s">
        <v>1274</v>
      </c>
    </row>
    <row r="23" spans="1:2" ht="12" customHeight="1" x14ac:dyDescent="0.25">
      <c r="B23" s="170" t="s">
        <v>1281</v>
      </c>
    </row>
    <row r="24" spans="1:2" ht="12" customHeight="1" x14ac:dyDescent="0.25">
      <c r="B24" s="170" t="s">
        <v>1286</v>
      </c>
    </row>
    <row r="25" spans="1:2" ht="12" customHeight="1" x14ac:dyDescent="0.25">
      <c r="B25" s="170" t="s">
        <v>1291</v>
      </c>
    </row>
    <row r="26" spans="1:2" ht="12" customHeight="1" x14ac:dyDescent="0.25"/>
    <row r="30" spans="1:2" ht="16.5" customHeight="1" x14ac:dyDescent="0.25">
      <c r="A30" s="23" t="s">
        <v>154</v>
      </c>
    </row>
    <row r="31" spans="1:2" ht="16.5" customHeight="1" x14ac:dyDescent="0.25">
      <c r="A31" s="23"/>
    </row>
    <row r="32" spans="1:2" ht="16.5" customHeight="1" x14ac:dyDescent="0.25">
      <c r="A32" s="23" t="s">
        <v>155</v>
      </c>
    </row>
    <row r="33" spans="1:1" ht="16.5" customHeight="1" x14ac:dyDescent="0.25">
      <c r="A33" s="23" t="s">
        <v>156</v>
      </c>
    </row>
    <row r="34" spans="1:1" ht="16.5" customHeight="1" x14ac:dyDescent="0.25">
      <c r="A34" s="23"/>
    </row>
    <row r="35" spans="1:1" ht="16.5" customHeight="1" x14ac:dyDescent="0.25">
      <c r="A35" s="23" t="s">
        <v>157</v>
      </c>
    </row>
    <row r="36" spans="1:1" ht="16.5" customHeight="1" x14ac:dyDescent="0.25">
      <c r="A36" s="23" t="s">
        <v>156</v>
      </c>
    </row>
  </sheetData>
  <sheetProtection formatCells="0" formatColumns="0" formatRows="0" insertRows="0" insertHyperlinks="0" deleteRows="0" sort="0" autoFilter="0" pivotTables="0"/>
  <mergeCells count="1">
    <mergeCell ref="A4:D4"/>
  </mergeCells>
  <printOptions horizontalCentered="1"/>
  <pageMargins left="0.19685039370078741" right="0.19685039370078741" top="0.78740157480314965" bottom="0.98425196850393704" header="0.51181102362204722" footer="0.51181102362204722"/>
  <pageSetup paperSize="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B16CEF7-E8EC-47FF-9E7C-499E90CB684D}">
          <x14:formula1>
            <xm:f>Liste_2025!$BA$2:$BA$11</xm:f>
          </x14:formula1>
          <xm:sqref>B10:B12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9B6A5-5330-460B-9B7C-BC5A3EB1869F}">
  <sheetPr>
    <tabColor theme="0" tint="-4.9989318521683403E-2"/>
    <pageSetUpPr fitToPage="1"/>
  </sheetPr>
  <dimension ref="A1:N40"/>
  <sheetViews>
    <sheetView showGridLines="0" zoomScaleNormal="100" workbookViewId="0"/>
  </sheetViews>
  <sheetFormatPr defaultColWidth="9.140625" defaultRowHeight="12.75" x14ac:dyDescent="0.2"/>
  <cols>
    <col min="1" max="1" width="8.42578125" style="159" customWidth="1"/>
    <col min="2" max="2" width="41.28515625" style="159" bestFit="1" customWidth="1"/>
    <col min="3" max="5" width="16.28515625" style="159" customWidth="1"/>
    <col min="6" max="6" width="9.140625" style="159"/>
    <col min="7" max="7" width="58.28515625" style="159" customWidth="1"/>
    <col min="8" max="16384" width="9.140625" style="159"/>
  </cols>
  <sheetData>
    <row r="1" spans="1:7" s="340" customFormat="1" ht="12" customHeight="1" x14ac:dyDescent="0.25">
      <c r="A1" s="339"/>
      <c r="B1" s="190"/>
      <c r="E1" s="341" t="s">
        <v>977</v>
      </c>
    </row>
    <row r="2" spans="1:7" s="345" customFormat="1" ht="12" customHeight="1" x14ac:dyDescent="0.25">
      <c r="A2" s="342" t="s">
        <v>169</v>
      </c>
      <c r="B2" s="342"/>
      <c r="C2" s="343"/>
      <c r="D2" s="344"/>
      <c r="E2" s="344"/>
    </row>
    <row r="3" spans="1:7" s="345" customFormat="1" ht="12" customHeight="1" x14ac:dyDescent="0.25">
      <c r="A3" s="342" t="s">
        <v>170</v>
      </c>
      <c r="B3" s="342"/>
      <c r="C3" s="343"/>
      <c r="D3" s="344"/>
      <c r="E3" s="344"/>
    </row>
    <row r="4" spans="1:7" ht="31.9" customHeight="1" x14ac:dyDescent="0.2">
      <c r="A4" s="1136" t="s">
        <v>978</v>
      </c>
      <c r="B4" s="1136"/>
      <c r="C4" s="1136"/>
      <c r="D4" s="1136"/>
      <c r="E4" s="1136"/>
    </row>
    <row r="5" spans="1:7" s="339" customFormat="1" ht="12" customHeight="1" x14ac:dyDescent="0.2">
      <c r="A5" s="339" t="s">
        <v>2</v>
      </c>
      <c r="D5" s="159"/>
    </row>
    <row r="6" spans="1:7" ht="12" customHeight="1" x14ac:dyDescent="0.2">
      <c r="A6" s="357"/>
      <c r="B6" s="357"/>
      <c r="C6" s="347"/>
      <c r="D6" s="348"/>
      <c r="E6" s="297" t="s">
        <v>3</v>
      </c>
      <c r="G6" s="339"/>
    </row>
    <row r="7" spans="1:7" ht="24" customHeight="1" x14ac:dyDescent="0.2">
      <c r="A7" s="217" t="s">
        <v>4</v>
      </c>
      <c r="B7" s="217" t="s">
        <v>586</v>
      </c>
      <c r="C7" s="217" t="s">
        <v>979</v>
      </c>
      <c r="D7" s="217" t="s">
        <v>980</v>
      </c>
      <c r="E7" s="217" t="s">
        <v>523</v>
      </c>
      <c r="G7" s="339"/>
    </row>
    <row r="8" spans="1:7" ht="9.75" customHeight="1" x14ac:dyDescent="0.2">
      <c r="A8" s="373">
        <v>1</v>
      </c>
      <c r="B8" s="374">
        <v>2</v>
      </c>
      <c r="C8" s="374">
        <v>3</v>
      </c>
      <c r="D8" s="374">
        <v>4</v>
      </c>
      <c r="E8" s="374">
        <v>5</v>
      </c>
      <c r="G8" s="339"/>
    </row>
    <row r="9" spans="1:7" ht="30" customHeight="1" x14ac:dyDescent="0.2">
      <c r="A9" s="363" t="s">
        <v>24</v>
      </c>
      <c r="B9" s="55" t="s">
        <v>981</v>
      </c>
      <c r="C9" s="163">
        <f>+C10+C11+C28+C29</f>
        <v>0</v>
      </c>
      <c r="D9" s="163">
        <f>+D10+D11+D28+D29</f>
        <v>0</v>
      </c>
      <c r="E9" s="163">
        <f t="shared" ref="E9:E30" si="0">SUM(C9:D9)</f>
        <v>0</v>
      </c>
    </row>
    <row r="10" spans="1:7" x14ac:dyDescent="0.2">
      <c r="A10" s="53" t="s">
        <v>10</v>
      </c>
      <c r="B10" s="218" t="s">
        <v>853</v>
      </c>
      <c r="C10" s="162"/>
      <c r="D10" s="162"/>
      <c r="E10" s="163">
        <f t="shared" si="0"/>
        <v>0</v>
      </c>
    </row>
    <row r="11" spans="1:7" x14ac:dyDescent="0.2">
      <c r="A11" s="53" t="s">
        <v>15</v>
      </c>
      <c r="B11" s="364" t="s">
        <v>756</v>
      </c>
      <c r="C11" s="162">
        <f>+C12+C17+C22</f>
        <v>0</v>
      </c>
      <c r="D11" s="162">
        <f>+D12+D17+D22</f>
        <v>0</v>
      </c>
      <c r="E11" s="163">
        <f t="shared" si="0"/>
        <v>0</v>
      </c>
    </row>
    <row r="12" spans="1:7" ht="25.5" x14ac:dyDescent="0.2">
      <c r="A12" s="365">
        <v>1</v>
      </c>
      <c r="B12" s="55" t="s">
        <v>39</v>
      </c>
      <c r="C12" s="162">
        <f>SUM(C13:C16)</f>
        <v>0</v>
      </c>
      <c r="D12" s="162">
        <f>SUM(D13:D16)</f>
        <v>0</v>
      </c>
      <c r="E12" s="163">
        <f t="shared" si="0"/>
        <v>0</v>
      </c>
    </row>
    <row r="13" spans="1:7" x14ac:dyDescent="0.2">
      <c r="A13" s="366" t="s">
        <v>41</v>
      </c>
      <c r="B13" s="161" t="s">
        <v>411</v>
      </c>
      <c r="C13" s="162"/>
      <c r="D13" s="162"/>
      <c r="E13" s="163">
        <f t="shared" si="0"/>
        <v>0</v>
      </c>
    </row>
    <row r="14" spans="1:7" x14ac:dyDescent="0.2">
      <c r="A14" s="366" t="s">
        <v>43</v>
      </c>
      <c r="B14" s="161" t="s">
        <v>412</v>
      </c>
      <c r="C14" s="162"/>
      <c r="D14" s="162"/>
      <c r="E14" s="163">
        <f t="shared" si="0"/>
        <v>0</v>
      </c>
    </row>
    <row r="15" spans="1:7" x14ac:dyDescent="0.2">
      <c r="A15" s="366" t="s">
        <v>45</v>
      </c>
      <c r="B15" s="161" t="s">
        <v>413</v>
      </c>
      <c r="C15" s="162"/>
      <c r="D15" s="162"/>
      <c r="E15" s="163">
        <f t="shared" si="0"/>
        <v>0</v>
      </c>
    </row>
    <row r="16" spans="1:7" x14ac:dyDescent="0.2">
      <c r="A16" s="366" t="s">
        <v>47</v>
      </c>
      <c r="B16" s="161" t="s">
        <v>48</v>
      </c>
      <c r="C16" s="162"/>
      <c r="D16" s="162"/>
      <c r="E16" s="163">
        <f t="shared" si="0"/>
        <v>0</v>
      </c>
    </row>
    <row r="17" spans="1:5" ht="25.5" x14ac:dyDescent="0.2">
      <c r="A17" s="365">
        <v>2</v>
      </c>
      <c r="B17" s="55" t="s">
        <v>50</v>
      </c>
      <c r="C17" s="162">
        <f>SUM(C18:C21)</f>
        <v>0</v>
      </c>
      <c r="D17" s="162">
        <f>SUM(D18:D21)</f>
        <v>0</v>
      </c>
      <c r="E17" s="163">
        <f>SUM(C17:D17)</f>
        <v>0</v>
      </c>
    </row>
    <row r="18" spans="1:5" x14ac:dyDescent="0.2">
      <c r="A18" s="160" t="s">
        <v>52</v>
      </c>
      <c r="B18" s="161" t="s">
        <v>415</v>
      </c>
      <c r="C18" s="162"/>
      <c r="D18" s="162"/>
      <c r="E18" s="163">
        <f t="shared" si="0"/>
        <v>0</v>
      </c>
    </row>
    <row r="19" spans="1:5" x14ac:dyDescent="0.2">
      <c r="A19" s="366" t="s">
        <v>54</v>
      </c>
      <c r="B19" s="161" t="s">
        <v>411</v>
      </c>
      <c r="C19" s="162"/>
      <c r="D19" s="162"/>
      <c r="E19" s="163">
        <f t="shared" si="0"/>
        <v>0</v>
      </c>
    </row>
    <row r="20" spans="1:5" x14ac:dyDescent="0.2">
      <c r="A20" s="160" t="s">
        <v>56</v>
      </c>
      <c r="B20" s="161" t="s">
        <v>416</v>
      </c>
      <c r="C20" s="162"/>
      <c r="D20" s="162"/>
      <c r="E20" s="163">
        <f t="shared" si="0"/>
        <v>0</v>
      </c>
    </row>
    <row r="21" spans="1:5" x14ac:dyDescent="0.2">
      <c r="A21" s="160" t="s">
        <v>58</v>
      </c>
      <c r="B21" s="161" t="s">
        <v>48</v>
      </c>
      <c r="C21" s="162"/>
      <c r="D21" s="162"/>
      <c r="E21" s="163">
        <f t="shared" si="0"/>
        <v>0</v>
      </c>
    </row>
    <row r="22" spans="1:5" ht="25.5" x14ac:dyDescent="0.2">
      <c r="A22" s="365">
        <v>3</v>
      </c>
      <c r="B22" s="55" t="s">
        <v>60</v>
      </c>
      <c r="C22" s="162">
        <f>SUM(C23:C27)</f>
        <v>0</v>
      </c>
      <c r="D22" s="162">
        <f>SUM(D23:D27)</f>
        <v>0</v>
      </c>
      <c r="E22" s="163">
        <f t="shared" si="0"/>
        <v>0</v>
      </c>
    </row>
    <row r="23" spans="1:5" x14ac:dyDescent="0.2">
      <c r="A23" s="160" t="s">
        <v>418</v>
      </c>
      <c r="B23" s="161" t="s">
        <v>415</v>
      </c>
      <c r="C23" s="162"/>
      <c r="D23" s="162"/>
      <c r="E23" s="163">
        <f t="shared" si="0"/>
        <v>0</v>
      </c>
    </row>
    <row r="24" spans="1:5" x14ac:dyDescent="0.2">
      <c r="A24" s="366" t="s">
        <v>419</v>
      </c>
      <c r="B24" s="161" t="s">
        <v>411</v>
      </c>
      <c r="C24" s="162"/>
      <c r="D24" s="162"/>
      <c r="E24" s="163">
        <f t="shared" si="0"/>
        <v>0</v>
      </c>
    </row>
    <row r="25" spans="1:5" x14ac:dyDescent="0.2">
      <c r="A25" s="160" t="s">
        <v>420</v>
      </c>
      <c r="B25" s="161" t="s">
        <v>422</v>
      </c>
      <c r="C25" s="162"/>
      <c r="D25" s="162"/>
      <c r="E25" s="163">
        <f t="shared" si="0"/>
        <v>0</v>
      </c>
    </row>
    <row r="26" spans="1:5" x14ac:dyDescent="0.2">
      <c r="A26" s="160" t="s">
        <v>421</v>
      </c>
      <c r="B26" s="161" t="s">
        <v>416</v>
      </c>
      <c r="C26" s="162"/>
      <c r="D26" s="162"/>
      <c r="E26" s="163">
        <f t="shared" si="0"/>
        <v>0</v>
      </c>
    </row>
    <row r="27" spans="1:5" x14ac:dyDescent="0.2">
      <c r="A27" s="160" t="s">
        <v>423</v>
      </c>
      <c r="B27" s="161" t="s">
        <v>48</v>
      </c>
      <c r="C27" s="162"/>
      <c r="D27" s="162"/>
      <c r="E27" s="163">
        <f t="shared" si="0"/>
        <v>0</v>
      </c>
    </row>
    <row r="28" spans="1:5" x14ac:dyDescent="0.2">
      <c r="A28" s="53" t="s">
        <v>21</v>
      </c>
      <c r="B28" s="367" t="s">
        <v>982</v>
      </c>
      <c r="C28" s="162"/>
      <c r="D28" s="162"/>
      <c r="E28" s="163">
        <f t="shared" si="0"/>
        <v>0</v>
      </c>
    </row>
    <row r="29" spans="1:5" ht="38.25" x14ac:dyDescent="0.2">
      <c r="A29" s="53" t="s">
        <v>67</v>
      </c>
      <c r="B29" s="368" t="s">
        <v>1459</v>
      </c>
      <c r="C29" s="162"/>
      <c r="D29" s="162"/>
      <c r="E29" s="163">
        <f t="shared" si="0"/>
        <v>0</v>
      </c>
    </row>
    <row r="30" spans="1:5" ht="30" customHeight="1" x14ac:dyDescent="0.2">
      <c r="A30" s="363" t="s">
        <v>27</v>
      </c>
      <c r="B30" s="55" t="s">
        <v>983</v>
      </c>
      <c r="C30" s="163"/>
      <c r="D30" s="163"/>
      <c r="E30" s="163">
        <f t="shared" si="0"/>
        <v>0</v>
      </c>
    </row>
    <row r="31" spans="1:5" ht="30" customHeight="1" x14ac:dyDescent="0.2">
      <c r="A31" s="363" t="s">
        <v>36</v>
      </c>
      <c r="B31" s="218" t="s">
        <v>1447</v>
      </c>
      <c r="C31" s="163">
        <f>+C9-C30</f>
        <v>0</v>
      </c>
      <c r="D31" s="163">
        <f>+D9-D30</f>
        <v>0</v>
      </c>
      <c r="E31" s="163">
        <f>+E9-E30</f>
        <v>0</v>
      </c>
    </row>
    <row r="32" spans="1:5" ht="12" customHeight="1" x14ac:dyDescent="0.2">
      <c r="A32" s="352"/>
      <c r="B32" s="347"/>
      <c r="C32" s="353"/>
      <c r="D32" s="353"/>
      <c r="E32" s="353"/>
    </row>
    <row r="33" spans="1:14" s="354" customFormat="1" ht="12" customHeight="1" x14ac:dyDescent="0.25">
      <c r="A33" s="166"/>
      <c r="C33" s="369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</row>
    <row r="34" spans="1:14" s="354" customFormat="1" ht="12" customHeight="1" x14ac:dyDescent="0.25">
      <c r="A34" s="166" t="s">
        <v>154</v>
      </c>
      <c r="C34" s="355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</row>
    <row r="35" spans="1:14" s="354" customFormat="1" ht="12" customHeight="1" x14ac:dyDescent="0.25">
      <c r="A35" s="166"/>
      <c r="C35" s="35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</row>
    <row r="36" spans="1:14" s="354" customFormat="1" ht="12" customHeight="1" x14ac:dyDescent="0.25">
      <c r="A36" s="166" t="s">
        <v>155</v>
      </c>
      <c r="C36" s="355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</row>
    <row r="37" spans="1:14" ht="12" customHeight="1" x14ac:dyDescent="0.2">
      <c r="A37" s="166" t="s">
        <v>156</v>
      </c>
    </row>
    <row r="38" spans="1:14" ht="12" customHeight="1" x14ac:dyDescent="0.2">
      <c r="A38" s="166"/>
    </row>
    <row r="39" spans="1:14" ht="12" customHeight="1" x14ac:dyDescent="0.2">
      <c r="A39" s="166" t="s">
        <v>157</v>
      </c>
    </row>
    <row r="40" spans="1:14" ht="12" customHeight="1" x14ac:dyDescent="0.2">
      <c r="A40" s="166" t="s">
        <v>156</v>
      </c>
    </row>
  </sheetData>
  <mergeCells count="1">
    <mergeCell ref="A4:E4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C9FDD-FA79-419A-87FA-E95743A2A58C}">
  <sheetPr>
    <tabColor theme="0" tint="-4.9989318521683403E-2"/>
    <pageSetUpPr fitToPage="1"/>
  </sheetPr>
  <dimension ref="A1:N42"/>
  <sheetViews>
    <sheetView showGridLines="0" zoomScaleNormal="100" workbookViewId="0"/>
  </sheetViews>
  <sheetFormatPr defaultColWidth="9.140625" defaultRowHeight="12.75" x14ac:dyDescent="0.2"/>
  <cols>
    <col min="1" max="1" width="8.42578125" style="159" customWidth="1"/>
    <col min="2" max="2" width="41.28515625" style="159" bestFit="1" customWidth="1"/>
    <col min="3" max="5" width="16.28515625" style="159" customWidth="1"/>
    <col min="6" max="6" width="13.28515625" style="159" customWidth="1"/>
    <col min="7" max="7" width="54.7109375" style="159" customWidth="1"/>
    <col min="8" max="8" width="12" style="159" customWidth="1"/>
    <col min="9" max="9" width="12.85546875" style="159" customWidth="1"/>
    <col min="10" max="10" width="13.85546875" style="159" customWidth="1"/>
    <col min="11" max="16384" width="9.140625" style="159"/>
  </cols>
  <sheetData>
    <row r="1" spans="1:7" s="340" customFormat="1" ht="12" customHeight="1" x14ac:dyDescent="0.25">
      <c r="A1" s="339"/>
      <c r="B1" s="190"/>
      <c r="E1" s="341" t="s">
        <v>984</v>
      </c>
    </row>
    <row r="2" spans="1:7" s="345" customFormat="1" ht="12" customHeight="1" x14ac:dyDescent="0.25">
      <c r="A2" s="342" t="s">
        <v>169</v>
      </c>
      <c r="B2" s="342"/>
      <c r="C2" s="343"/>
      <c r="D2" s="344"/>
      <c r="E2" s="344"/>
    </row>
    <row r="3" spans="1:7" s="345" customFormat="1" ht="12" customHeight="1" x14ac:dyDescent="0.25">
      <c r="A3" s="342" t="s">
        <v>170</v>
      </c>
      <c r="B3" s="342"/>
      <c r="C3" s="343"/>
      <c r="D3" s="344"/>
      <c r="E3" s="344"/>
    </row>
    <row r="4" spans="1:7" ht="25.9" customHeight="1" x14ac:dyDescent="0.2">
      <c r="A4" s="1136" t="s">
        <v>985</v>
      </c>
      <c r="B4" s="1136"/>
      <c r="C4" s="1136"/>
      <c r="D4" s="1136"/>
      <c r="E4" s="1136"/>
    </row>
    <row r="5" spans="1:7" s="339" customFormat="1" ht="12" customHeight="1" x14ac:dyDescent="0.2">
      <c r="A5" s="339" t="s">
        <v>2</v>
      </c>
      <c r="D5" s="159"/>
      <c r="G5" s="159"/>
    </row>
    <row r="6" spans="1:7" ht="12" customHeight="1" x14ac:dyDescent="0.2">
      <c r="A6" s="357"/>
      <c r="B6" s="357"/>
      <c r="C6" s="347"/>
      <c r="D6" s="348"/>
      <c r="E6" s="297" t="s">
        <v>3</v>
      </c>
    </row>
    <row r="7" spans="1:7" ht="24" customHeight="1" x14ac:dyDescent="0.2">
      <c r="A7" s="217" t="s">
        <v>4</v>
      </c>
      <c r="B7" s="217" t="s">
        <v>586</v>
      </c>
      <c r="C7" s="217" t="s">
        <v>979</v>
      </c>
      <c r="D7" s="217" t="s">
        <v>986</v>
      </c>
      <c r="E7" s="217" t="s">
        <v>523</v>
      </c>
    </row>
    <row r="8" spans="1:7" s="372" customFormat="1" ht="9.75" customHeight="1" x14ac:dyDescent="0.25">
      <c r="A8" s="370">
        <v>1</v>
      </c>
      <c r="B8" s="371">
        <v>2</v>
      </c>
      <c r="C8" s="371">
        <v>3</v>
      </c>
      <c r="D8" s="371">
        <v>4</v>
      </c>
      <c r="E8" s="371">
        <v>5</v>
      </c>
    </row>
    <row r="9" spans="1:7" ht="25.5" x14ac:dyDescent="0.2">
      <c r="A9" s="363" t="s">
        <v>24</v>
      </c>
      <c r="B9" s="55" t="s">
        <v>987</v>
      </c>
      <c r="C9" s="163">
        <f>+C10+C11+C28+C29</f>
        <v>0</v>
      </c>
      <c r="D9" s="163">
        <f>+D10+D11+D28+D29</f>
        <v>0</v>
      </c>
      <c r="E9" s="163">
        <f t="shared" ref="E9:E30" si="0">SUM(C9:D9)</f>
        <v>0</v>
      </c>
      <c r="G9" s="347"/>
    </row>
    <row r="10" spans="1:7" x14ac:dyDescent="0.2">
      <c r="A10" s="53" t="s">
        <v>10</v>
      </c>
      <c r="B10" s="218" t="s">
        <v>853</v>
      </c>
      <c r="C10" s="162"/>
      <c r="D10" s="162"/>
      <c r="E10" s="163">
        <f t="shared" si="0"/>
        <v>0</v>
      </c>
    </row>
    <row r="11" spans="1:7" x14ac:dyDescent="0.2">
      <c r="A11" s="53" t="s">
        <v>15</v>
      </c>
      <c r="B11" s="364" t="s">
        <v>756</v>
      </c>
      <c r="C11" s="162">
        <f>+C12+C17+C22</f>
        <v>0</v>
      </c>
      <c r="D11" s="162">
        <f>+D12+D17+D22</f>
        <v>0</v>
      </c>
      <c r="E11" s="163">
        <f t="shared" si="0"/>
        <v>0</v>
      </c>
    </row>
    <row r="12" spans="1:7" ht="25.5" x14ac:dyDescent="0.2">
      <c r="A12" s="365">
        <v>1</v>
      </c>
      <c r="B12" s="55" t="s">
        <v>39</v>
      </c>
      <c r="C12" s="162">
        <f>SUM(C13:C16)</f>
        <v>0</v>
      </c>
      <c r="D12" s="162">
        <f>SUM(D13:D16)</f>
        <v>0</v>
      </c>
      <c r="E12" s="163">
        <f t="shared" si="0"/>
        <v>0</v>
      </c>
    </row>
    <row r="13" spans="1:7" x14ac:dyDescent="0.2">
      <c r="A13" s="366" t="s">
        <v>41</v>
      </c>
      <c r="B13" s="161" t="s">
        <v>411</v>
      </c>
      <c r="C13" s="162"/>
      <c r="D13" s="162"/>
      <c r="E13" s="163">
        <f t="shared" si="0"/>
        <v>0</v>
      </c>
    </row>
    <row r="14" spans="1:7" x14ac:dyDescent="0.2">
      <c r="A14" s="366" t="s">
        <v>43</v>
      </c>
      <c r="B14" s="161" t="s">
        <v>412</v>
      </c>
      <c r="C14" s="162"/>
      <c r="D14" s="162"/>
      <c r="E14" s="163">
        <f t="shared" si="0"/>
        <v>0</v>
      </c>
    </row>
    <row r="15" spans="1:7" x14ac:dyDescent="0.2">
      <c r="A15" s="366" t="s">
        <v>45</v>
      </c>
      <c r="B15" s="161" t="s">
        <v>413</v>
      </c>
      <c r="C15" s="162"/>
      <c r="D15" s="162"/>
      <c r="E15" s="163">
        <f t="shared" si="0"/>
        <v>0</v>
      </c>
    </row>
    <row r="16" spans="1:7" x14ac:dyDescent="0.2">
      <c r="A16" s="366" t="s">
        <v>47</v>
      </c>
      <c r="B16" s="161" t="s">
        <v>48</v>
      </c>
      <c r="C16" s="162"/>
      <c r="D16" s="162"/>
      <c r="E16" s="163">
        <f t="shared" si="0"/>
        <v>0</v>
      </c>
    </row>
    <row r="17" spans="1:5" ht="25.5" x14ac:dyDescent="0.2">
      <c r="A17" s="365">
        <v>2</v>
      </c>
      <c r="B17" s="55" t="s">
        <v>50</v>
      </c>
      <c r="C17" s="162">
        <f>SUM(C18:C21)</f>
        <v>0</v>
      </c>
      <c r="D17" s="162">
        <f>SUM(D18:D21)</f>
        <v>0</v>
      </c>
      <c r="E17" s="163">
        <f>SUM(C17:D17)</f>
        <v>0</v>
      </c>
    </row>
    <row r="18" spans="1:5" x14ac:dyDescent="0.2">
      <c r="A18" s="160" t="s">
        <v>52</v>
      </c>
      <c r="B18" s="161" t="s">
        <v>415</v>
      </c>
      <c r="C18" s="162"/>
      <c r="D18" s="162"/>
      <c r="E18" s="163">
        <f t="shared" si="0"/>
        <v>0</v>
      </c>
    </row>
    <row r="19" spans="1:5" x14ac:dyDescent="0.2">
      <c r="A19" s="366" t="s">
        <v>54</v>
      </c>
      <c r="B19" s="161" t="s">
        <v>411</v>
      </c>
      <c r="C19" s="162"/>
      <c r="D19" s="162"/>
      <c r="E19" s="163">
        <f t="shared" si="0"/>
        <v>0</v>
      </c>
    </row>
    <row r="20" spans="1:5" x14ac:dyDescent="0.2">
      <c r="A20" s="160" t="s">
        <v>56</v>
      </c>
      <c r="B20" s="161" t="s">
        <v>416</v>
      </c>
      <c r="C20" s="162"/>
      <c r="D20" s="162"/>
      <c r="E20" s="163">
        <f t="shared" si="0"/>
        <v>0</v>
      </c>
    </row>
    <row r="21" spans="1:5" x14ac:dyDescent="0.2">
      <c r="A21" s="160" t="s">
        <v>58</v>
      </c>
      <c r="B21" s="161" t="s">
        <v>48</v>
      </c>
      <c r="C21" s="162"/>
      <c r="D21" s="162"/>
      <c r="E21" s="163">
        <f t="shared" si="0"/>
        <v>0</v>
      </c>
    </row>
    <row r="22" spans="1:5" ht="25.5" x14ac:dyDescent="0.2">
      <c r="A22" s="365">
        <v>3</v>
      </c>
      <c r="B22" s="55" t="s">
        <v>60</v>
      </c>
      <c r="C22" s="162">
        <f>SUM(C23:C27)</f>
        <v>0</v>
      </c>
      <c r="D22" s="162">
        <f>SUM(D23:D27)</f>
        <v>0</v>
      </c>
      <c r="E22" s="163">
        <f t="shared" si="0"/>
        <v>0</v>
      </c>
    </row>
    <row r="23" spans="1:5" x14ac:dyDescent="0.2">
      <c r="A23" s="160" t="s">
        <v>418</v>
      </c>
      <c r="B23" s="161" t="s">
        <v>415</v>
      </c>
      <c r="C23" s="162"/>
      <c r="D23" s="162"/>
      <c r="E23" s="163">
        <f t="shared" si="0"/>
        <v>0</v>
      </c>
    </row>
    <row r="24" spans="1:5" x14ac:dyDescent="0.2">
      <c r="A24" s="366" t="s">
        <v>419</v>
      </c>
      <c r="B24" s="161" t="s">
        <v>411</v>
      </c>
      <c r="C24" s="162"/>
      <c r="D24" s="162"/>
      <c r="E24" s="163">
        <f t="shared" si="0"/>
        <v>0</v>
      </c>
    </row>
    <row r="25" spans="1:5" x14ac:dyDescent="0.2">
      <c r="A25" s="160" t="s">
        <v>420</v>
      </c>
      <c r="B25" s="161" t="s">
        <v>422</v>
      </c>
      <c r="C25" s="162"/>
      <c r="D25" s="162"/>
      <c r="E25" s="163">
        <f t="shared" si="0"/>
        <v>0</v>
      </c>
    </row>
    <row r="26" spans="1:5" x14ac:dyDescent="0.2">
      <c r="A26" s="160" t="s">
        <v>421</v>
      </c>
      <c r="B26" s="161" t="s">
        <v>416</v>
      </c>
      <c r="C26" s="162"/>
      <c r="D26" s="162"/>
      <c r="E26" s="163">
        <f t="shared" si="0"/>
        <v>0</v>
      </c>
    </row>
    <row r="27" spans="1:5" x14ac:dyDescent="0.2">
      <c r="A27" s="160" t="s">
        <v>423</v>
      </c>
      <c r="B27" s="161" t="s">
        <v>48</v>
      </c>
      <c r="C27" s="162"/>
      <c r="D27" s="162"/>
      <c r="E27" s="163">
        <f t="shared" si="0"/>
        <v>0</v>
      </c>
    </row>
    <row r="28" spans="1:5" x14ac:dyDescent="0.2">
      <c r="A28" s="53" t="s">
        <v>21</v>
      </c>
      <c r="B28" s="367" t="s">
        <v>982</v>
      </c>
      <c r="C28" s="162"/>
      <c r="D28" s="162"/>
      <c r="E28" s="163">
        <f t="shared" si="0"/>
        <v>0</v>
      </c>
    </row>
    <row r="29" spans="1:5" ht="38.25" x14ac:dyDescent="0.2">
      <c r="A29" s="53" t="s">
        <v>67</v>
      </c>
      <c r="B29" s="368" t="s">
        <v>1459</v>
      </c>
      <c r="C29" s="162"/>
      <c r="D29" s="162"/>
      <c r="E29" s="163">
        <f t="shared" si="0"/>
        <v>0</v>
      </c>
    </row>
    <row r="30" spans="1:5" ht="30" customHeight="1" x14ac:dyDescent="0.2">
      <c r="A30" s="363" t="s">
        <v>27</v>
      </c>
      <c r="B30" s="55" t="s">
        <v>988</v>
      </c>
      <c r="C30" s="163"/>
      <c r="D30" s="163"/>
      <c r="E30" s="163">
        <f t="shared" si="0"/>
        <v>0</v>
      </c>
    </row>
    <row r="31" spans="1:5" ht="30" customHeight="1" x14ac:dyDescent="0.2">
      <c r="A31" s="363" t="s">
        <v>36</v>
      </c>
      <c r="B31" s="218" t="s">
        <v>1447</v>
      </c>
      <c r="C31" s="163">
        <f>+C9-C30</f>
        <v>0</v>
      </c>
      <c r="D31" s="163">
        <f>+D9-D30</f>
        <v>0</v>
      </c>
      <c r="E31" s="163">
        <f>+E9-E30</f>
        <v>0</v>
      </c>
    </row>
    <row r="32" spans="1:5" ht="12" customHeight="1" x14ac:dyDescent="0.2">
      <c r="A32" s="352"/>
      <c r="B32" s="347"/>
      <c r="C32" s="353"/>
      <c r="D32" s="353"/>
      <c r="E32" s="353"/>
    </row>
    <row r="33" spans="1:14" s="354" customFormat="1" ht="12" customHeight="1" x14ac:dyDescent="0.25">
      <c r="A33" s="166"/>
      <c r="C33" s="369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</row>
    <row r="34" spans="1:14" s="354" customFormat="1" ht="12" customHeight="1" x14ac:dyDescent="0.25">
      <c r="A34" s="166" t="s">
        <v>154</v>
      </c>
      <c r="C34" s="355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</row>
    <row r="35" spans="1:14" s="354" customFormat="1" ht="12" customHeight="1" x14ac:dyDescent="0.25">
      <c r="A35" s="166"/>
      <c r="C35" s="35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</row>
    <row r="36" spans="1:14" s="354" customFormat="1" ht="12" customHeight="1" x14ac:dyDescent="0.25">
      <c r="A36" s="166" t="s">
        <v>155</v>
      </c>
      <c r="C36" s="355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</row>
    <row r="37" spans="1:14" ht="12" customHeight="1" x14ac:dyDescent="0.2">
      <c r="A37" s="166" t="s">
        <v>156</v>
      </c>
    </row>
    <row r="38" spans="1:14" ht="12" customHeight="1" x14ac:dyDescent="0.2">
      <c r="A38" s="166"/>
    </row>
    <row r="39" spans="1:14" ht="12" customHeight="1" x14ac:dyDescent="0.2">
      <c r="A39" s="166" t="s">
        <v>157</v>
      </c>
    </row>
    <row r="40" spans="1:14" ht="12" customHeight="1" x14ac:dyDescent="0.2">
      <c r="A40" s="166" t="s">
        <v>156</v>
      </c>
    </row>
    <row r="41" spans="1:14" ht="12" customHeight="1" x14ac:dyDescent="0.2"/>
    <row r="42" spans="1:14" ht="12" customHeight="1" x14ac:dyDescent="0.2"/>
  </sheetData>
  <mergeCells count="1">
    <mergeCell ref="A4:E4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74020-DB00-4AF3-A1DA-4918376BAF59}">
  <sheetPr>
    <tabColor theme="0" tint="-4.9989318521683403E-2"/>
    <pageSetUpPr fitToPage="1"/>
  </sheetPr>
  <dimension ref="A1:N40"/>
  <sheetViews>
    <sheetView showGridLines="0" zoomScaleNormal="100" workbookViewId="0"/>
  </sheetViews>
  <sheetFormatPr defaultColWidth="9.140625" defaultRowHeight="12.75" x14ac:dyDescent="0.2"/>
  <cols>
    <col min="1" max="1" width="7.85546875" style="159" customWidth="1"/>
    <col min="2" max="2" width="41.28515625" style="159" bestFit="1" customWidth="1"/>
    <col min="3" max="5" width="16.28515625" style="159" customWidth="1"/>
    <col min="6" max="6" width="13.28515625" style="159" customWidth="1"/>
    <col min="7" max="7" width="14.85546875" style="159" customWidth="1"/>
    <col min="8" max="8" width="12" style="159" customWidth="1"/>
    <col min="9" max="9" width="12.85546875" style="159" customWidth="1"/>
    <col min="10" max="10" width="13.85546875" style="159" customWidth="1"/>
    <col min="11" max="16384" width="9.140625" style="159"/>
  </cols>
  <sheetData>
    <row r="1" spans="1:5" s="340" customFormat="1" ht="12" customHeight="1" x14ac:dyDescent="0.25">
      <c r="A1" s="339"/>
      <c r="B1" s="190"/>
      <c r="E1" s="341" t="s">
        <v>989</v>
      </c>
    </row>
    <row r="2" spans="1:5" s="345" customFormat="1" ht="12" customHeight="1" x14ac:dyDescent="0.25">
      <c r="A2" s="342" t="s">
        <v>169</v>
      </c>
      <c r="B2" s="342"/>
      <c r="C2" s="343"/>
      <c r="D2" s="344"/>
      <c r="E2" s="344"/>
    </row>
    <row r="3" spans="1:5" s="345" customFormat="1" ht="12" customHeight="1" x14ac:dyDescent="0.25">
      <c r="A3" s="342" t="s">
        <v>170</v>
      </c>
      <c r="B3" s="342"/>
      <c r="C3" s="343"/>
      <c r="D3" s="344"/>
      <c r="E3" s="344"/>
    </row>
    <row r="4" spans="1:5" ht="12" customHeight="1" x14ac:dyDescent="0.2">
      <c r="A4" s="1137" t="s">
        <v>990</v>
      </c>
      <c r="B4" s="1137"/>
      <c r="C4" s="1137"/>
      <c r="D4" s="1137"/>
      <c r="E4" s="1137"/>
    </row>
    <row r="5" spans="1:5" s="339" customFormat="1" ht="12" customHeight="1" x14ac:dyDescent="0.2">
      <c r="A5" s="339" t="s">
        <v>2</v>
      </c>
      <c r="D5" s="159"/>
    </row>
    <row r="6" spans="1:5" ht="12" customHeight="1" x14ac:dyDescent="0.2">
      <c r="A6" s="357"/>
      <c r="B6" s="357"/>
      <c r="C6" s="347"/>
      <c r="D6" s="348"/>
      <c r="E6" s="297" t="s">
        <v>3</v>
      </c>
    </row>
    <row r="7" spans="1:5" s="339" customFormat="1" ht="24" customHeight="1" x14ac:dyDescent="0.25">
      <c r="A7" s="358" t="s">
        <v>4</v>
      </c>
      <c r="B7" s="359" t="s">
        <v>586</v>
      </c>
      <c r="C7" s="298" t="s">
        <v>979</v>
      </c>
      <c r="D7" s="299" t="s">
        <v>980</v>
      </c>
      <c r="E7" s="360" t="s">
        <v>523</v>
      </c>
    </row>
    <row r="8" spans="1:5" ht="9.75" customHeight="1" x14ac:dyDescent="0.2">
      <c r="A8" s="304">
        <v>1</v>
      </c>
      <c r="B8" s="305">
        <v>2</v>
      </c>
      <c r="C8" s="361">
        <v>3</v>
      </c>
      <c r="D8" s="305">
        <v>4</v>
      </c>
      <c r="E8" s="362">
        <v>5</v>
      </c>
    </row>
    <row r="9" spans="1:5" ht="30" customHeight="1" x14ac:dyDescent="0.2">
      <c r="A9" s="363" t="s">
        <v>24</v>
      </c>
      <c r="B9" s="55" t="s">
        <v>845</v>
      </c>
      <c r="C9" s="163">
        <f>+C10+C11+C28+C29</f>
        <v>0</v>
      </c>
      <c r="D9" s="163">
        <f>+D10+D11+D28+D29</f>
        <v>0</v>
      </c>
      <c r="E9" s="163">
        <f t="shared" ref="E9:E30" si="0">SUM(C9:D9)</f>
        <v>0</v>
      </c>
    </row>
    <row r="10" spans="1:5" x14ac:dyDescent="0.2">
      <c r="A10" s="53" t="s">
        <v>10</v>
      </c>
      <c r="B10" s="218" t="s">
        <v>853</v>
      </c>
      <c r="C10" s="162"/>
      <c r="D10" s="162"/>
      <c r="E10" s="163">
        <f t="shared" si="0"/>
        <v>0</v>
      </c>
    </row>
    <row r="11" spans="1:5" x14ac:dyDescent="0.2">
      <c r="A11" s="53" t="s">
        <v>15</v>
      </c>
      <c r="B11" s="364" t="s">
        <v>756</v>
      </c>
      <c r="C11" s="162">
        <f>+C12+C17+C22</f>
        <v>0</v>
      </c>
      <c r="D11" s="162">
        <f>+D12+D17+D22</f>
        <v>0</v>
      </c>
      <c r="E11" s="163">
        <f t="shared" si="0"/>
        <v>0</v>
      </c>
    </row>
    <row r="12" spans="1:5" ht="25.5" x14ac:dyDescent="0.2">
      <c r="A12" s="365">
        <v>1</v>
      </c>
      <c r="B12" s="55" t="s">
        <v>39</v>
      </c>
      <c r="C12" s="162">
        <f>SUM(C13:C16)</f>
        <v>0</v>
      </c>
      <c r="D12" s="162">
        <f>SUM(D13:D16)</f>
        <v>0</v>
      </c>
      <c r="E12" s="163">
        <f t="shared" si="0"/>
        <v>0</v>
      </c>
    </row>
    <row r="13" spans="1:5" x14ac:dyDescent="0.2">
      <c r="A13" s="366" t="s">
        <v>41</v>
      </c>
      <c r="B13" s="161" t="s">
        <v>411</v>
      </c>
      <c r="C13" s="162"/>
      <c r="D13" s="162"/>
      <c r="E13" s="163">
        <f t="shared" si="0"/>
        <v>0</v>
      </c>
    </row>
    <row r="14" spans="1:5" x14ac:dyDescent="0.2">
      <c r="A14" s="366" t="s">
        <v>43</v>
      </c>
      <c r="B14" s="161" t="s">
        <v>412</v>
      </c>
      <c r="C14" s="162"/>
      <c r="D14" s="162"/>
      <c r="E14" s="163">
        <f t="shared" si="0"/>
        <v>0</v>
      </c>
    </row>
    <row r="15" spans="1:5" x14ac:dyDescent="0.2">
      <c r="A15" s="366" t="s">
        <v>45</v>
      </c>
      <c r="B15" s="161" t="s">
        <v>413</v>
      </c>
      <c r="C15" s="162"/>
      <c r="D15" s="162"/>
      <c r="E15" s="163">
        <f t="shared" si="0"/>
        <v>0</v>
      </c>
    </row>
    <row r="16" spans="1:5" x14ac:dyDescent="0.2">
      <c r="A16" s="366" t="s">
        <v>47</v>
      </c>
      <c r="B16" s="161" t="s">
        <v>48</v>
      </c>
      <c r="C16" s="162"/>
      <c r="D16" s="162"/>
      <c r="E16" s="163">
        <f t="shared" si="0"/>
        <v>0</v>
      </c>
    </row>
    <row r="17" spans="1:5" ht="25.5" x14ac:dyDescent="0.2">
      <c r="A17" s="365">
        <v>2</v>
      </c>
      <c r="B17" s="55" t="s">
        <v>50</v>
      </c>
      <c r="C17" s="162">
        <f>SUM(C18:C21)</f>
        <v>0</v>
      </c>
      <c r="D17" s="162">
        <f>SUM(D18:D21)</f>
        <v>0</v>
      </c>
      <c r="E17" s="163">
        <f>SUM(C17:D17)</f>
        <v>0</v>
      </c>
    </row>
    <row r="18" spans="1:5" x14ac:dyDescent="0.2">
      <c r="A18" s="160" t="s">
        <v>52</v>
      </c>
      <c r="B18" s="161" t="s">
        <v>415</v>
      </c>
      <c r="C18" s="162"/>
      <c r="D18" s="162"/>
      <c r="E18" s="163">
        <f t="shared" si="0"/>
        <v>0</v>
      </c>
    </row>
    <row r="19" spans="1:5" x14ac:dyDescent="0.2">
      <c r="A19" s="366" t="s">
        <v>54</v>
      </c>
      <c r="B19" s="161" t="s">
        <v>411</v>
      </c>
      <c r="C19" s="162"/>
      <c r="D19" s="162"/>
      <c r="E19" s="163">
        <f t="shared" si="0"/>
        <v>0</v>
      </c>
    </row>
    <row r="20" spans="1:5" x14ac:dyDescent="0.2">
      <c r="A20" s="160" t="s">
        <v>56</v>
      </c>
      <c r="B20" s="161" t="s">
        <v>416</v>
      </c>
      <c r="C20" s="162"/>
      <c r="D20" s="162"/>
      <c r="E20" s="163">
        <f t="shared" si="0"/>
        <v>0</v>
      </c>
    </row>
    <row r="21" spans="1:5" x14ac:dyDescent="0.2">
      <c r="A21" s="160" t="s">
        <v>58</v>
      </c>
      <c r="B21" s="161" t="s">
        <v>48</v>
      </c>
      <c r="C21" s="162"/>
      <c r="D21" s="162"/>
      <c r="E21" s="163">
        <f t="shared" si="0"/>
        <v>0</v>
      </c>
    </row>
    <row r="22" spans="1:5" ht="25.5" x14ac:dyDescent="0.2">
      <c r="A22" s="365">
        <v>3</v>
      </c>
      <c r="B22" s="55" t="s">
        <v>60</v>
      </c>
      <c r="C22" s="162">
        <f>SUM(C23:C27)</f>
        <v>0</v>
      </c>
      <c r="D22" s="162">
        <f>SUM(D23:D27)</f>
        <v>0</v>
      </c>
      <c r="E22" s="163">
        <f t="shared" si="0"/>
        <v>0</v>
      </c>
    </row>
    <row r="23" spans="1:5" x14ac:dyDescent="0.2">
      <c r="A23" s="160" t="s">
        <v>418</v>
      </c>
      <c r="B23" s="161" t="s">
        <v>415</v>
      </c>
      <c r="C23" s="162"/>
      <c r="D23" s="162"/>
      <c r="E23" s="163">
        <f t="shared" si="0"/>
        <v>0</v>
      </c>
    </row>
    <row r="24" spans="1:5" x14ac:dyDescent="0.2">
      <c r="A24" s="366" t="s">
        <v>419</v>
      </c>
      <c r="B24" s="161" t="s">
        <v>411</v>
      </c>
      <c r="C24" s="162"/>
      <c r="D24" s="162"/>
      <c r="E24" s="163">
        <f t="shared" si="0"/>
        <v>0</v>
      </c>
    </row>
    <row r="25" spans="1:5" x14ac:dyDescent="0.2">
      <c r="A25" s="160" t="s">
        <v>420</v>
      </c>
      <c r="B25" s="161" t="s">
        <v>422</v>
      </c>
      <c r="C25" s="162"/>
      <c r="D25" s="162"/>
      <c r="E25" s="163">
        <f t="shared" si="0"/>
        <v>0</v>
      </c>
    </row>
    <row r="26" spans="1:5" x14ac:dyDescent="0.2">
      <c r="A26" s="160" t="s">
        <v>421</v>
      </c>
      <c r="B26" s="161" t="s">
        <v>416</v>
      </c>
      <c r="C26" s="162"/>
      <c r="D26" s="162"/>
      <c r="E26" s="163">
        <f t="shared" si="0"/>
        <v>0</v>
      </c>
    </row>
    <row r="27" spans="1:5" x14ac:dyDescent="0.2">
      <c r="A27" s="160" t="s">
        <v>423</v>
      </c>
      <c r="B27" s="161" t="s">
        <v>48</v>
      </c>
      <c r="C27" s="162"/>
      <c r="D27" s="162"/>
      <c r="E27" s="163">
        <f t="shared" si="0"/>
        <v>0</v>
      </c>
    </row>
    <row r="28" spans="1:5" x14ac:dyDescent="0.2">
      <c r="A28" s="53" t="s">
        <v>21</v>
      </c>
      <c r="B28" s="367" t="s">
        <v>982</v>
      </c>
      <c r="C28" s="162"/>
      <c r="D28" s="162"/>
      <c r="E28" s="163">
        <f t="shared" si="0"/>
        <v>0</v>
      </c>
    </row>
    <row r="29" spans="1:5" ht="38.25" x14ac:dyDescent="0.2">
      <c r="A29" s="53" t="s">
        <v>67</v>
      </c>
      <c r="B29" s="368" t="s">
        <v>1459</v>
      </c>
      <c r="C29" s="162"/>
      <c r="D29" s="162"/>
      <c r="E29" s="163">
        <f t="shared" si="0"/>
        <v>0</v>
      </c>
    </row>
    <row r="30" spans="1:5" ht="30" customHeight="1" x14ac:dyDescent="0.2">
      <c r="A30" s="363" t="s">
        <v>27</v>
      </c>
      <c r="B30" s="55" t="s">
        <v>991</v>
      </c>
      <c r="C30" s="163"/>
      <c r="D30" s="163"/>
      <c r="E30" s="163">
        <f t="shared" si="0"/>
        <v>0</v>
      </c>
    </row>
    <row r="31" spans="1:5" ht="30" customHeight="1" x14ac:dyDescent="0.2">
      <c r="A31" s="363" t="s">
        <v>36</v>
      </c>
      <c r="B31" s="218" t="s">
        <v>1447</v>
      </c>
      <c r="C31" s="163">
        <f>+C9-C30</f>
        <v>0</v>
      </c>
      <c r="D31" s="163">
        <f>+D9-D30</f>
        <v>0</v>
      </c>
      <c r="E31" s="163">
        <f>+E9-E30</f>
        <v>0</v>
      </c>
    </row>
    <row r="32" spans="1:5" ht="12" customHeight="1" x14ac:dyDescent="0.2">
      <c r="A32" s="352"/>
      <c r="B32" s="347"/>
      <c r="C32" s="353"/>
      <c r="D32" s="353"/>
      <c r="E32" s="353"/>
    </row>
    <row r="33" spans="1:14" s="354" customFormat="1" ht="12" customHeight="1" x14ac:dyDescent="0.25">
      <c r="A33" s="166"/>
      <c r="C33" s="369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</row>
    <row r="34" spans="1:14" s="354" customFormat="1" ht="12" customHeight="1" x14ac:dyDescent="0.25">
      <c r="A34" s="166" t="s">
        <v>154</v>
      </c>
      <c r="C34" s="355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</row>
    <row r="35" spans="1:14" s="354" customFormat="1" ht="12" customHeight="1" x14ac:dyDescent="0.25">
      <c r="A35" s="166"/>
      <c r="C35" s="35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</row>
    <row r="36" spans="1:14" s="354" customFormat="1" ht="12" customHeight="1" x14ac:dyDescent="0.25">
      <c r="A36" s="166" t="s">
        <v>155</v>
      </c>
      <c r="C36" s="355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</row>
    <row r="37" spans="1:14" ht="12" customHeight="1" x14ac:dyDescent="0.2">
      <c r="A37" s="166" t="s">
        <v>156</v>
      </c>
    </row>
    <row r="38" spans="1:14" ht="12" customHeight="1" x14ac:dyDescent="0.2">
      <c r="A38" s="166"/>
    </row>
    <row r="39" spans="1:14" ht="12" customHeight="1" x14ac:dyDescent="0.2">
      <c r="A39" s="166" t="s">
        <v>157</v>
      </c>
    </row>
    <row r="40" spans="1:14" ht="12" customHeight="1" x14ac:dyDescent="0.2">
      <c r="A40" s="166" t="s">
        <v>156</v>
      </c>
    </row>
  </sheetData>
  <mergeCells count="1">
    <mergeCell ref="A4:E4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19C34-D9C5-4C6F-A16D-F49DDC700A08}">
  <sheetPr>
    <tabColor theme="0" tint="-4.9989318521683403E-2"/>
    <pageSetUpPr fitToPage="1"/>
  </sheetPr>
  <dimension ref="A1:R40"/>
  <sheetViews>
    <sheetView showGridLines="0" zoomScaleNormal="100" workbookViewId="0"/>
  </sheetViews>
  <sheetFormatPr defaultColWidth="9.140625" defaultRowHeight="12.75" x14ac:dyDescent="0.2"/>
  <cols>
    <col min="1" max="1" width="8.42578125" style="159" customWidth="1"/>
    <col min="2" max="2" width="41.28515625" style="159" bestFit="1" customWidth="1"/>
    <col min="3" max="9" width="16.28515625" style="159" customWidth="1"/>
    <col min="10" max="10" width="16.140625" style="159" customWidth="1"/>
    <col min="11" max="11" width="16.5703125" style="159" customWidth="1"/>
    <col min="12" max="12" width="13.5703125" style="159" bestFit="1" customWidth="1"/>
    <col min="13" max="13" width="13.28515625" style="159" customWidth="1"/>
    <col min="14" max="16384" width="9.140625" style="159"/>
  </cols>
  <sheetData>
    <row r="1" spans="1:13" s="340" customFormat="1" ht="12" customHeight="1" x14ac:dyDescent="0.25">
      <c r="A1" s="339"/>
      <c r="B1" s="190"/>
      <c r="F1" s="341"/>
      <c r="G1" s="341"/>
      <c r="H1" s="341"/>
      <c r="I1" s="341"/>
      <c r="M1" s="341" t="s">
        <v>1448</v>
      </c>
    </row>
    <row r="2" spans="1:13" s="345" customFormat="1" ht="12" customHeight="1" x14ac:dyDescent="0.25">
      <c r="A2" s="342" t="s">
        <v>169</v>
      </c>
      <c r="B2" s="342"/>
      <c r="C2" s="343"/>
      <c r="D2" s="344"/>
      <c r="E2" s="344"/>
      <c r="F2" s="344"/>
      <c r="G2" s="344"/>
      <c r="H2" s="344"/>
      <c r="I2" s="344"/>
    </row>
    <row r="3" spans="1:13" s="345" customFormat="1" ht="12" customHeight="1" x14ac:dyDescent="0.25">
      <c r="A3" s="342" t="s">
        <v>170</v>
      </c>
      <c r="B3" s="342"/>
      <c r="C3" s="343"/>
      <c r="D3" s="344"/>
      <c r="E3" s="344"/>
      <c r="F3" s="344"/>
      <c r="G3" s="344"/>
      <c r="H3" s="344"/>
      <c r="I3" s="344"/>
    </row>
    <row r="4" spans="1:13" ht="24" customHeight="1" x14ac:dyDescent="0.2">
      <c r="A4" s="1138" t="s">
        <v>1165</v>
      </c>
      <c r="B4" s="1138"/>
      <c r="C4" s="1138"/>
      <c r="D4" s="1138"/>
      <c r="E4" s="1138"/>
      <c r="F4" s="1138"/>
      <c r="G4" s="1138"/>
      <c r="H4" s="1138"/>
      <c r="I4" s="1138"/>
      <c r="J4" s="1138"/>
      <c r="K4" s="1138"/>
      <c r="L4" s="1138"/>
      <c r="M4" s="1138"/>
    </row>
    <row r="5" spans="1:13" s="339" customFormat="1" ht="12" customHeight="1" x14ac:dyDescent="0.2">
      <c r="A5" s="339" t="s">
        <v>2</v>
      </c>
      <c r="D5" s="159"/>
    </row>
    <row r="6" spans="1:13" ht="12" customHeight="1" x14ac:dyDescent="0.2">
      <c r="A6" s="346"/>
      <c r="B6" s="346"/>
      <c r="C6" s="347"/>
      <c r="D6" s="348"/>
      <c r="F6" s="297"/>
      <c r="G6" s="297"/>
      <c r="H6" s="297"/>
      <c r="I6" s="297"/>
      <c r="K6" s="339"/>
      <c r="M6" s="297" t="s">
        <v>3</v>
      </c>
    </row>
    <row r="7" spans="1:13" s="348" customFormat="1" ht="24" customHeight="1" x14ac:dyDescent="0.25">
      <c r="A7" s="298" t="s">
        <v>4</v>
      </c>
      <c r="B7" s="299" t="s">
        <v>586</v>
      </c>
      <c r="C7" s="300" t="s">
        <v>1449</v>
      </c>
      <c r="D7" s="300" t="s">
        <v>1450</v>
      </c>
      <c r="E7" s="299" t="s">
        <v>1451</v>
      </c>
      <c r="F7" s="299" t="s">
        <v>1452</v>
      </c>
      <c r="G7" s="301" t="s">
        <v>1453</v>
      </c>
      <c r="H7" s="301" t="s">
        <v>1454</v>
      </c>
      <c r="I7" s="299" t="s">
        <v>1455</v>
      </c>
      <c r="J7" s="302" t="s">
        <v>1456</v>
      </c>
      <c r="K7" s="302" t="s">
        <v>1457</v>
      </c>
      <c r="L7" s="302" t="s">
        <v>1458</v>
      </c>
      <c r="M7" s="303" t="s">
        <v>396</v>
      </c>
    </row>
    <row r="8" spans="1:13" s="349" customFormat="1" ht="9.75" customHeight="1" x14ac:dyDescent="0.2">
      <c r="A8" s="304">
        <v>1</v>
      </c>
      <c r="B8" s="305">
        <v>2</v>
      </c>
      <c r="C8" s="306">
        <v>3</v>
      </c>
      <c r="D8" s="306">
        <v>4</v>
      </c>
      <c r="E8" s="305">
        <v>5</v>
      </c>
      <c r="F8" s="305">
        <v>6</v>
      </c>
      <c r="G8" s="305">
        <v>7</v>
      </c>
      <c r="H8" s="305">
        <v>8</v>
      </c>
      <c r="I8" s="305">
        <v>9</v>
      </c>
      <c r="J8" s="307">
        <v>10</v>
      </c>
      <c r="K8" s="308">
        <v>11</v>
      </c>
      <c r="L8" s="307">
        <v>12</v>
      </c>
      <c r="M8" s="309">
        <v>13</v>
      </c>
    </row>
    <row r="9" spans="1:13" ht="30" customHeight="1" x14ac:dyDescent="0.2">
      <c r="A9" s="350" t="s">
        <v>24</v>
      </c>
      <c r="B9" s="351" t="s">
        <v>981</v>
      </c>
      <c r="C9" s="313">
        <f>+C10+C11+C28+C29</f>
        <v>0</v>
      </c>
      <c r="D9" s="314">
        <f>+D10+D11+D28+D29</f>
        <v>0</v>
      </c>
      <c r="E9" s="314">
        <f t="shared" ref="E9:L9" si="0">+E10+E11+E28+E29</f>
        <v>0</v>
      </c>
      <c r="F9" s="314">
        <f t="shared" si="0"/>
        <v>0</v>
      </c>
      <c r="G9" s="314">
        <f t="shared" si="0"/>
        <v>0</v>
      </c>
      <c r="H9" s="314">
        <f t="shared" si="0"/>
        <v>0</v>
      </c>
      <c r="I9" s="314">
        <f t="shared" si="0"/>
        <v>0</v>
      </c>
      <c r="J9" s="314">
        <f t="shared" si="0"/>
        <v>0</v>
      </c>
      <c r="K9" s="314">
        <f t="shared" si="0"/>
        <v>0</v>
      </c>
      <c r="L9" s="314">
        <f t="shared" si="0"/>
        <v>0</v>
      </c>
      <c r="M9" s="315">
        <f>SUM(C9:L9)</f>
        <v>0</v>
      </c>
    </row>
    <row r="10" spans="1:13" x14ac:dyDescent="0.2">
      <c r="A10" s="316" t="s">
        <v>10</v>
      </c>
      <c r="B10" s="317" t="s">
        <v>853</v>
      </c>
      <c r="C10" s="156"/>
      <c r="D10" s="157"/>
      <c r="E10" s="157"/>
      <c r="F10" s="157"/>
      <c r="G10" s="157"/>
      <c r="H10" s="157"/>
      <c r="I10" s="157"/>
      <c r="J10" s="157"/>
      <c r="K10" s="157"/>
      <c r="L10" s="157"/>
      <c r="M10" s="158">
        <f t="shared" ref="M10:M31" si="1">SUM(C10:L10)</f>
        <v>0</v>
      </c>
    </row>
    <row r="11" spans="1:13" x14ac:dyDescent="0.2">
      <c r="A11" s="316" t="s">
        <v>15</v>
      </c>
      <c r="B11" s="318" t="s">
        <v>756</v>
      </c>
      <c r="C11" s="156">
        <f>+C12+C17+C22</f>
        <v>0</v>
      </c>
      <c r="D11" s="157">
        <f>+D12+D17+D22</f>
        <v>0</v>
      </c>
      <c r="E11" s="157">
        <f t="shared" ref="E11:L11" si="2">+E12+E17+E22</f>
        <v>0</v>
      </c>
      <c r="F11" s="157">
        <f t="shared" si="2"/>
        <v>0</v>
      </c>
      <c r="G11" s="157">
        <f t="shared" si="2"/>
        <v>0</v>
      </c>
      <c r="H11" s="157">
        <f t="shared" si="2"/>
        <v>0</v>
      </c>
      <c r="I11" s="157">
        <f t="shared" si="2"/>
        <v>0</v>
      </c>
      <c r="J11" s="157">
        <f t="shared" si="2"/>
        <v>0</v>
      </c>
      <c r="K11" s="157">
        <f t="shared" si="2"/>
        <v>0</v>
      </c>
      <c r="L11" s="157">
        <f t="shared" si="2"/>
        <v>0</v>
      </c>
      <c r="M11" s="158">
        <f t="shared" si="1"/>
        <v>0</v>
      </c>
    </row>
    <row r="12" spans="1:13" ht="25.5" x14ac:dyDescent="0.2">
      <c r="A12" s="319">
        <v>1</v>
      </c>
      <c r="B12" s="312" t="s">
        <v>39</v>
      </c>
      <c r="C12" s="156">
        <f>SUM(C13:C16)</f>
        <v>0</v>
      </c>
      <c r="D12" s="157">
        <f>SUM(D13:D16)</f>
        <v>0</v>
      </c>
      <c r="E12" s="157">
        <f t="shared" ref="E12:L12" si="3">SUM(E13:E16)</f>
        <v>0</v>
      </c>
      <c r="F12" s="157">
        <f t="shared" si="3"/>
        <v>0</v>
      </c>
      <c r="G12" s="157">
        <f t="shared" si="3"/>
        <v>0</v>
      </c>
      <c r="H12" s="157">
        <f t="shared" si="3"/>
        <v>0</v>
      </c>
      <c r="I12" s="157">
        <f t="shared" si="3"/>
        <v>0</v>
      </c>
      <c r="J12" s="157">
        <f t="shared" si="3"/>
        <v>0</v>
      </c>
      <c r="K12" s="157">
        <f t="shared" si="3"/>
        <v>0</v>
      </c>
      <c r="L12" s="157">
        <f t="shared" si="3"/>
        <v>0</v>
      </c>
      <c r="M12" s="158">
        <f t="shared" si="1"/>
        <v>0</v>
      </c>
    </row>
    <row r="13" spans="1:13" x14ac:dyDescent="0.2">
      <c r="A13" s="320" t="s">
        <v>41</v>
      </c>
      <c r="B13" s="155" t="s">
        <v>411</v>
      </c>
      <c r="C13" s="156"/>
      <c r="D13" s="157"/>
      <c r="E13" s="157"/>
      <c r="F13" s="157"/>
      <c r="G13" s="157"/>
      <c r="H13" s="157"/>
      <c r="I13" s="157"/>
      <c r="J13" s="157"/>
      <c r="K13" s="157"/>
      <c r="L13" s="157"/>
      <c r="M13" s="158">
        <f t="shared" si="1"/>
        <v>0</v>
      </c>
    </row>
    <row r="14" spans="1:13" x14ac:dyDescent="0.2">
      <c r="A14" s="320" t="s">
        <v>43</v>
      </c>
      <c r="B14" s="155" t="s">
        <v>412</v>
      </c>
      <c r="C14" s="156"/>
      <c r="D14" s="157"/>
      <c r="E14" s="157"/>
      <c r="F14" s="157"/>
      <c r="G14" s="157"/>
      <c r="H14" s="157"/>
      <c r="I14" s="157"/>
      <c r="J14" s="157"/>
      <c r="K14" s="157"/>
      <c r="L14" s="157"/>
      <c r="M14" s="158">
        <f t="shared" si="1"/>
        <v>0</v>
      </c>
    </row>
    <row r="15" spans="1:13" x14ac:dyDescent="0.2">
      <c r="A15" s="320" t="s">
        <v>45</v>
      </c>
      <c r="B15" s="155" t="s">
        <v>413</v>
      </c>
      <c r="C15" s="156"/>
      <c r="D15" s="157"/>
      <c r="E15" s="157"/>
      <c r="F15" s="157"/>
      <c r="G15" s="157"/>
      <c r="H15" s="157"/>
      <c r="I15" s="157"/>
      <c r="J15" s="157"/>
      <c r="K15" s="157"/>
      <c r="L15" s="157"/>
      <c r="M15" s="158">
        <f t="shared" si="1"/>
        <v>0</v>
      </c>
    </row>
    <row r="16" spans="1:13" x14ac:dyDescent="0.2">
      <c r="A16" s="320" t="s">
        <v>47</v>
      </c>
      <c r="B16" s="155" t="s">
        <v>48</v>
      </c>
      <c r="C16" s="156"/>
      <c r="D16" s="157"/>
      <c r="E16" s="157"/>
      <c r="F16" s="157"/>
      <c r="G16" s="157"/>
      <c r="H16" s="157"/>
      <c r="I16" s="157"/>
      <c r="J16" s="157"/>
      <c r="K16" s="157"/>
      <c r="L16" s="157"/>
      <c r="M16" s="158">
        <f t="shared" si="1"/>
        <v>0</v>
      </c>
    </row>
    <row r="17" spans="1:13" ht="25.5" x14ac:dyDescent="0.2">
      <c r="A17" s="319">
        <v>2</v>
      </c>
      <c r="B17" s="312" t="s">
        <v>50</v>
      </c>
      <c r="C17" s="156">
        <f>SUM(C18:C21)</f>
        <v>0</v>
      </c>
      <c r="D17" s="157">
        <f>SUM(D18:D21)</f>
        <v>0</v>
      </c>
      <c r="E17" s="157">
        <f t="shared" ref="E17:L17" si="4">SUM(E18:E21)</f>
        <v>0</v>
      </c>
      <c r="F17" s="157">
        <f t="shared" si="4"/>
        <v>0</v>
      </c>
      <c r="G17" s="157">
        <f t="shared" si="4"/>
        <v>0</v>
      </c>
      <c r="H17" s="157">
        <f t="shared" si="4"/>
        <v>0</v>
      </c>
      <c r="I17" s="157">
        <f t="shared" si="4"/>
        <v>0</v>
      </c>
      <c r="J17" s="157">
        <f t="shared" si="4"/>
        <v>0</v>
      </c>
      <c r="K17" s="157">
        <f t="shared" si="4"/>
        <v>0</v>
      </c>
      <c r="L17" s="157">
        <f t="shared" si="4"/>
        <v>0</v>
      </c>
      <c r="M17" s="158">
        <f t="shared" si="1"/>
        <v>0</v>
      </c>
    </row>
    <row r="18" spans="1:13" x14ac:dyDescent="0.2">
      <c r="A18" s="154" t="s">
        <v>52</v>
      </c>
      <c r="B18" s="155" t="s">
        <v>415</v>
      </c>
      <c r="C18" s="156"/>
      <c r="D18" s="157"/>
      <c r="E18" s="157"/>
      <c r="F18" s="157"/>
      <c r="G18" s="157"/>
      <c r="H18" s="157"/>
      <c r="I18" s="157"/>
      <c r="J18" s="157"/>
      <c r="K18" s="157"/>
      <c r="L18" s="157"/>
      <c r="M18" s="158">
        <f t="shared" si="1"/>
        <v>0</v>
      </c>
    </row>
    <row r="19" spans="1:13" x14ac:dyDescent="0.2">
      <c r="A19" s="320" t="s">
        <v>54</v>
      </c>
      <c r="B19" s="155" t="s">
        <v>411</v>
      </c>
      <c r="C19" s="156"/>
      <c r="D19" s="157"/>
      <c r="E19" s="157"/>
      <c r="F19" s="157"/>
      <c r="G19" s="157"/>
      <c r="H19" s="157"/>
      <c r="I19" s="157"/>
      <c r="J19" s="157"/>
      <c r="K19" s="157"/>
      <c r="L19" s="157"/>
      <c r="M19" s="158">
        <f t="shared" si="1"/>
        <v>0</v>
      </c>
    </row>
    <row r="20" spans="1:13" x14ac:dyDescent="0.2">
      <c r="A20" s="154" t="s">
        <v>56</v>
      </c>
      <c r="B20" s="155" t="s">
        <v>416</v>
      </c>
      <c r="C20" s="156"/>
      <c r="D20" s="157"/>
      <c r="E20" s="157"/>
      <c r="F20" s="157"/>
      <c r="G20" s="157"/>
      <c r="H20" s="157"/>
      <c r="I20" s="157"/>
      <c r="J20" s="157"/>
      <c r="K20" s="157"/>
      <c r="L20" s="157"/>
      <c r="M20" s="158">
        <f t="shared" si="1"/>
        <v>0</v>
      </c>
    </row>
    <row r="21" spans="1:13" x14ac:dyDescent="0.2">
      <c r="A21" s="154" t="s">
        <v>58</v>
      </c>
      <c r="B21" s="155" t="s">
        <v>48</v>
      </c>
      <c r="C21" s="156"/>
      <c r="D21" s="157"/>
      <c r="E21" s="157"/>
      <c r="F21" s="157"/>
      <c r="G21" s="157"/>
      <c r="H21" s="157"/>
      <c r="I21" s="157"/>
      <c r="J21" s="157"/>
      <c r="K21" s="157"/>
      <c r="L21" s="157"/>
      <c r="M21" s="158">
        <f t="shared" si="1"/>
        <v>0</v>
      </c>
    </row>
    <row r="22" spans="1:13" ht="25.5" x14ac:dyDescent="0.2">
      <c r="A22" s="319">
        <v>3</v>
      </c>
      <c r="B22" s="312" t="s">
        <v>60</v>
      </c>
      <c r="C22" s="156">
        <f>SUM(C23:C27)</f>
        <v>0</v>
      </c>
      <c r="D22" s="157">
        <f>SUM(D23:D27)</f>
        <v>0</v>
      </c>
      <c r="E22" s="157">
        <f t="shared" ref="E22:L22" si="5">SUM(E23:E27)</f>
        <v>0</v>
      </c>
      <c r="F22" s="157">
        <f t="shared" si="5"/>
        <v>0</v>
      </c>
      <c r="G22" s="157">
        <f t="shared" si="5"/>
        <v>0</v>
      </c>
      <c r="H22" s="157">
        <f t="shared" si="5"/>
        <v>0</v>
      </c>
      <c r="I22" s="157">
        <f t="shared" si="5"/>
        <v>0</v>
      </c>
      <c r="J22" s="157">
        <f t="shared" si="5"/>
        <v>0</v>
      </c>
      <c r="K22" s="157">
        <f t="shared" si="5"/>
        <v>0</v>
      </c>
      <c r="L22" s="157">
        <f t="shared" si="5"/>
        <v>0</v>
      </c>
      <c r="M22" s="158">
        <f t="shared" si="1"/>
        <v>0</v>
      </c>
    </row>
    <row r="23" spans="1:13" x14ac:dyDescent="0.2">
      <c r="A23" s="154" t="s">
        <v>418</v>
      </c>
      <c r="B23" s="155" t="s">
        <v>415</v>
      </c>
      <c r="C23" s="156"/>
      <c r="D23" s="157"/>
      <c r="E23" s="157"/>
      <c r="F23" s="157"/>
      <c r="G23" s="157"/>
      <c r="H23" s="157"/>
      <c r="I23" s="157"/>
      <c r="J23" s="157"/>
      <c r="K23" s="157"/>
      <c r="L23" s="157"/>
      <c r="M23" s="158">
        <f t="shared" si="1"/>
        <v>0</v>
      </c>
    </row>
    <row r="24" spans="1:13" x14ac:dyDescent="0.2">
      <c r="A24" s="320" t="s">
        <v>419</v>
      </c>
      <c r="B24" s="155" t="s">
        <v>411</v>
      </c>
      <c r="C24" s="156"/>
      <c r="D24" s="157"/>
      <c r="E24" s="157"/>
      <c r="F24" s="157"/>
      <c r="G24" s="157"/>
      <c r="H24" s="157"/>
      <c r="I24" s="157"/>
      <c r="J24" s="157"/>
      <c r="K24" s="157"/>
      <c r="L24" s="157"/>
      <c r="M24" s="158">
        <f t="shared" si="1"/>
        <v>0</v>
      </c>
    </row>
    <row r="25" spans="1:13" x14ac:dyDescent="0.2">
      <c r="A25" s="154" t="s">
        <v>420</v>
      </c>
      <c r="B25" s="155" t="s">
        <v>422</v>
      </c>
      <c r="C25" s="156"/>
      <c r="D25" s="157"/>
      <c r="E25" s="157"/>
      <c r="F25" s="157"/>
      <c r="G25" s="157"/>
      <c r="H25" s="157"/>
      <c r="I25" s="157"/>
      <c r="J25" s="157"/>
      <c r="K25" s="157"/>
      <c r="L25" s="157"/>
      <c r="M25" s="158">
        <f t="shared" si="1"/>
        <v>0</v>
      </c>
    </row>
    <row r="26" spans="1:13" x14ac:dyDescent="0.2">
      <c r="A26" s="154" t="s">
        <v>421</v>
      </c>
      <c r="B26" s="155" t="s">
        <v>416</v>
      </c>
      <c r="C26" s="156"/>
      <c r="D26" s="157"/>
      <c r="E26" s="157"/>
      <c r="F26" s="157"/>
      <c r="G26" s="157"/>
      <c r="H26" s="157"/>
      <c r="I26" s="157"/>
      <c r="J26" s="157"/>
      <c r="K26" s="157"/>
      <c r="L26" s="157"/>
      <c r="M26" s="158">
        <f t="shared" si="1"/>
        <v>0</v>
      </c>
    </row>
    <row r="27" spans="1:13" x14ac:dyDescent="0.2">
      <c r="A27" s="154" t="s">
        <v>423</v>
      </c>
      <c r="B27" s="155" t="s">
        <v>48</v>
      </c>
      <c r="C27" s="156"/>
      <c r="D27" s="157"/>
      <c r="E27" s="157"/>
      <c r="F27" s="157"/>
      <c r="G27" s="157"/>
      <c r="H27" s="157"/>
      <c r="I27" s="157"/>
      <c r="J27" s="157"/>
      <c r="K27" s="157"/>
      <c r="L27" s="157"/>
      <c r="M27" s="158">
        <f t="shared" si="1"/>
        <v>0</v>
      </c>
    </row>
    <row r="28" spans="1:13" x14ac:dyDescent="0.2">
      <c r="A28" s="316" t="s">
        <v>21</v>
      </c>
      <c r="B28" s="321" t="s">
        <v>982</v>
      </c>
      <c r="C28" s="156"/>
      <c r="D28" s="157"/>
      <c r="E28" s="157"/>
      <c r="F28" s="157"/>
      <c r="G28" s="157"/>
      <c r="H28" s="157"/>
      <c r="I28" s="157"/>
      <c r="J28" s="157"/>
      <c r="K28" s="157"/>
      <c r="L28" s="157"/>
      <c r="M28" s="158">
        <f t="shared" si="1"/>
        <v>0</v>
      </c>
    </row>
    <row r="29" spans="1:13" ht="38.25" x14ac:dyDescent="0.2">
      <c r="A29" s="316" t="s">
        <v>67</v>
      </c>
      <c r="B29" s="322" t="s">
        <v>1459</v>
      </c>
      <c r="C29" s="156"/>
      <c r="D29" s="157"/>
      <c r="E29" s="157"/>
      <c r="F29" s="157"/>
      <c r="G29" s="157"/>
      <c r="H29" s="157"/>
      <c r="I29" s="157"/>
      <c r="J29" s="157"/>
      <c r="K29" s="157"/>
      <c r="L29" s="157"/>
      <c r="M29" s="158">
        <f t="shared" si="1"/>
        <v>0</v>
      </c>
    </row>
    <row r="30" spans="1:13" ht="30" customHeight="1" x14ac:dyDescent="0.2">
      <c r="A30" s="311" t="s">
        <v>27</v>
      </c>
      <c r="B30" s="312" t="s">
        <v>983</v>
      </c>
      <c r="C30" s="323"/>
      <c r="D30" s="324"/>
      <c r="E30" s="324"/>
      <c r="F30" s="324"/>
      <c r="G30" s="324"/>
      <c r="H30" s="324"/>
      <c r="I30" s="324"/>
      <c r="J30" s="324"/>
      <c r="K30" s="324"/>
      <c r="L30" s="324"/>
      <c r="M30" s="325">
        <f t="shared" si="1"/>
        <v>0</v>
      </c>
    </row>
    <row r="31" spans="1:13" ht="30" customHeight="1" x14ac:dyDescent="0.2">
      <c r="A31" s="326" t="s">
        <v>36</v>
      </c>
      <c r="B31" s="327" t="s">
        <v>1460</v>
      </c>
      <c r="C31" s="328">
        <f>+C9-C30</f>
        <v>0</v>
      </c>
      <c r="D31" s="329">
        <f>+D9-D30</f>
        <v>0</v>
      </c>
      <c r="E31" s="329">
        <f t="shared" ref="E31:L31" si="6">+E9-E30</f>
        <v>0</v>
      </c>
      <c r="F31" s="329">
        <f t="shared" si="6"/>
        <v>0</v>
      </c>
      <c r="G31" s="329">
        <f t="shared" si="6"/>
        <v>0</v>
      </c>
      <c r="H31" s="329">
        <f t="shared" si="6"/>
        <v>0</v>
      </c>
      <c r="I31" s="329">
        <f t="shared" si="6"/>
        <v>0</v>
      </c>
      <c r="J31" s="329">
        <f t="shared" si="6"/>
        <v>0</v>
      </c>
      <c r="K31" s="329">
        <f t="shared" si="6"/>
        <v>0</v>
      </c>
      <c r="L31" s="329">
        <f t="shared" si="6"/>
        <v>0</v>
      </c>
      <c r="M31" s="330">
        <f t="shared" si="1"/>
        <v>0</v>
      </c>
    </row>
    <row r="32" spans="1:13" ht="12" customHeight="1" x14ac:dyDescent="0.2">
      <c r="A32" s="352"/>
      <c r="B32" s="347"/>
      <c r="C32" s="353"/>
      <c r="D32" s="353"/>
      <c r="E32" s="353"/>
      <c r="F32" s="353"/>
      <c r="G32" s="353"/>
      <c r="H32" s="353"/>
      <c r="I32" s="353"/>
    </row>
    <row r="33" spans="1:18" s="354" customFormat="1" ht="12" customHeight="1" x14ac:dyDescent="0.25">
      <c r="A33" s="166"/>
      <c r="C33" s="355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</row>
    <row r="34" spans="1:18" s="354" customFormat="1" ht="12" customHeight="1" x14ac:dyDescent="0.25">
      <c r="A34" s="166" t="s">
        <v>154</v>
      </c>
      <c r="C34" s="355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</row>
    <row r="35" spans="1:18" s="354" customFormat="1" ht="12" customHeight="1" x14ac:dyDescent="0.25">
      <c r="A35" s="166"/>
      <c r="C35" s="35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</row>
    <row r="36" spans="1:18" s="354" customFormat="1" ht="12" customHeight="1" x14ac:dyDescent="0.25">
      <c r="A36" s="166" t="s">
        <v>155</v>
      </c>
      <c r="C36" s="355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</row>
    <row r="37" spans="1:18" ht="12" customHeight="1" x14ac:dyDescent="0.2">
      <c r="A37" s="166" t="s">
        <v>156</v>
      </c>
    </row>
    <row r="38" spans="1:18" ht="12" customHeight="1" x14ac:dyDescent="0.2">
      <c r="A38" s="166"/>
    </row>
    <row r="39" spans="1:18" ht="12" customHeight="1" x14ac:dyDescent="0.2">
      <c r="A39" s="166" t="s">
        <v>157</v>
      </c>
    </row>
    <row r="40" spans="1:18" ht="12" customHeight="1" x14ac:dyDescent="0.2">
      <c r="A40" s="166" t="s">
        <v>156</v>
      </c>
    </row>
  </sheetData>
  <mergeCells count="1">
    <mergeCell ref="A4:M4"/>
  </mergeCells>
  <pageMargins left="0.19685039370078741" right="0.19685039370078741" top="0.74803149606299213" bottom="0.74803149606299213" header="0.31496062992125984" footer="0.31496062992125984"/>
  <pageSetup scale="60" orientation="landscape" horizontalDpi="90" verticalDpi="9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E7A6A-CC82-4E2D-AB2A-0D6CEE8E57F9}">
  <sheetPr>
    <tabColor theme="0" tint="-4.9989318521683403E-2"/>
    <pageSetUpPr fitToPage="1"/>
  </sheetPr>
  <dimension ref="A1:R40"/>
  <sheetViews>
    <sheetView showGridLines="0" zoomScaleNormal="100" workbookViewId="0"/>
  </sheetViews>
  <sheetFormatPr defaultColWidth="9.140625" defaultRowHeight="12" x14ac:dyDescent="0.2"/>
  <cols>
    <col min="1" max="1" width="8.42578125" style="24" customWidth="1"/>
    <col min="2" max="2" width="41.28515625" style="24" bestFit="1" customWidth="1"/>
    <col min="3" max="9" width="16.28515625" style="24" customWidth="1"/>
    <col min="10" max="10" width="16.140625" style="24" customWidth="1"/>
    <col min="11" max="11" width="16.5703125" style="24" customWidth="1"/>
    <col min="12" max="12" width="13.5703125" style="24" bestFit="1" customWidth="1"/>
    <col min="13" max="13" width="13.28515625" style="24" customWidth="1"/>
    <col min="14" max="16384" width="9.140625" style="24"/>
  </cols>
  <sheetData>
    <row r="1" spans="1:13" s="288" customFormat="1" ht="12" customHeight="1" x14ac:dyDescent="0.25">
      <c r="A1" s="7"/>
      <c r="B1" s="22"/>
      <c r="F1" s="289"/>
      <c r="G1" s="289"/>
      <c r="H1" s="289"/>
      <c r="I1" s="289"/>
      <c r="M1" s="289" t="s">
        <v>1461</v>
      </c>
    </row>
    <row r="2" spans="1:13" s="292" customFormat="1" ht="12" customHeight="1" x14ac:dyDescent="0.25">
      <c r="A2" s="266" t="s">
        <v>169</v>
      </c>
      <c r="B2" s="266"/>
      <c r="C2" s="290"/>
      <c r="D2" s="291"/>
      <c r="E2" s="291"/>
      <c r="F2" s="291"/>
      <c r="G2" s="291"/>
      <c r="H2" s="291"/>
      <c r="I2" s="291"/>
    </row>
    <row r="3" spans="1:13" s="292" customFormat="1" ht="12" customHeight="1" x14ac:dyDescent="0.25">
      <c r="A3" s="266" t="s">
        <v>170</v>
      </c>
      <c r="B3" s="266"/>
      <c r="C3" s="290"/>
      <c r="D3" s="291"/>
      <c r="E3" s="291"/>
      <c r="F3" s="291"/>
      <c r="G3" s="291"/>
      <c r="H3" s="291"/>
      <c r="I3" s="291"/>
    </row>
    <row r="4" spans="1:13" ht="24" customHeight="1" x14ac:dyDescent="0.2">
      <c r="A4" s="1139" t="s">
        <v>1167</v>
      </c>
      <c r="B4" s="1139"/>
      <c r="C4" s="1139"/>
      <c r="D4" s="1139"/>
      <c r="E4" s="1139"/>
      <c r="F4" s="1139"/>
      <c r="G4" s="1139"/>
      <c r="H4" s="1139"/>
      <c r="I4" s="1139"/>
      <c r="J4" s="1139"/>
      <c r="K4" s="1139"/>
      <c r="L4" s="1139"/>
      <c r="M4" s="1139"/>
    </row>
    <row r="5" spans="1:13" s="293" customFormat="1" ht="12" customHeight="1" x14ac:dyDescent="0.2">
      <c r="A5" s="293" t="s">
        <v>2</v>
      </c>
      <c r="D5" s="24"/>
    </row>
    <row r="6" spans="1:13" ht="12" customHeight="1" x14ac:dyDescent="0.2">
      <c r="A6" s="294"/>
      <c r="B6" s="294"/>
      <c r="C6" s="295"/>
      <c r="D6" s="296"/>
      <c r="F6" s="297"/>
      <c r="G6" s="297"/>
      <c r="H6" s="297"/>
      <c r="I6" s="297"/>
      <c r="K6" s="293"/>
      <c r="M6" s="297" t="s">
        <v>3</v>
      </c>
    </row>
    <row r="7" spans="1:13" s="296" customFormat="1" ht="24" customHeight="1" x14ac:dyDescent="0.25">
      <c r="A7" s="298" t="s">
        <v>4</v>
      </c>
      <c r="B7" s="299" t="s">
        <v>586</v>
      </c>
      <c r="C7" s="300" t="s">
        <v>1449</v>
      </c>
      <c r="D7" s="300" t="s">
        <v>1450</v>
      </c>
      <c r="E7" s="299" t="s">
        <v>1451</v>
      </c>
      <c r="F7" s="299" t="s">
        <v>1452</v>
      </c>
      <c r="G7" s="301" t="s">
        <v>1453</v>
      </c>
      <c r="H7" s="301" t="s">
        <v>1454</v>
      </c>
      <c r="I7" s="299" t="s">
        <v>1455</v>
      </c>
      <c r="J7" s="302" t="s">
        <v>1456</v>
      </c>
      <c r="K7" s="302" t="s">
        <v>1457</v>
      </c>
      <c r="L7" s="302" t="s">
        <v>1458</v>
      </c>
      <c r="M7" s="303" t="s">
        <v>396</v>
      </c>
    </row>
    <row r="8" spans="1:13" s="310" customFormat="1" ht="9.75" customHeight="1" x14ac:dyDescent="0.2">
      <c r="A8" s="304">
        <v>1</v>
      </c>
      <c r="B8" s="305">
        <v>2</v>
      </c>
      <c r="C8" s="306">
        <v>3</v>
      </c>
      <c r="D8" s="306">
        <v>4</v>
      </c>
      <c r="E8" s="305">
        <v>5</v>
      </c>
      <c r="F8" s="305">
        <v>6</v>
      </c>
      <c r="G8" s="305">
        <v>7</v>
      </c>
      <c r="H8" s="305">
        <v>8</v>
      </c>
      <c r="I8" s="305">
        <v>9</v>
      </c>
      <c r="J8" s="307">
        <v>10</v>
      </c>
      <c r="K8" s="308">
        <v>11</v>
      </c>
      <c r="L8" s="307">
        <v>12</v>
      </c>
      <c r="M8" s="309">
        <v>13</v>
      </c>
    </row>
    <row r="9" spans="1:13" ht="30" customHeight="1" x14ac:dyDescent="0.2">
      <c r="A9" s="311" t="s">
        <v>24</v>
      </c>
      <c r="B9" s="312" t="s">
        <v>981</v>
      </c>
      <c r="C9" s="313">
        <f>+C10+C11+C28+C29</f>
        <v>0</v>
      </c>
      <c r="D9" s="314">
        <f>+D10+D11+D28+D29</f>
        <v>0</v>
      </c>
      <c r="E9" s="314">
        <f t="shared" ref="E9:L9" si="0">+E10+E11+E28+E29</f>
        <v>0</v>
      </c>
      <c r="F9" s="314">
        <f t="shared" si="0"/>
        <v>0</v>
      </c>
      <c r="G9" s="314">
        <f t="shared" si="0"/>
        <v>0</v>
      </c>
      <c r="H9" s="314">
        <f t="shared" si="0"/>
        <v>0</v>
      </c>
      <c r="I9" s="314">
        <f t="shared" si="0"/>
        <v>0</v>
      </c>
      <c r="J9" s="314">
        <f t="shared" si="0"/>
        <v>0</v>
      </c>
      <c r="K9" s="314">
        <f t="shared" si="0"/>
        <v>0</v>
      </c>
      <c r="L9" s="314">
        <f t="shared" si="0"/>
        <v>0</v>
      </c>
      <c r="M9" s="315">
        <f>SUM(C9:L9)</f>
        <v>0</v>
      </c>
    </row>
    <row r="10" spans="1:13" ht="12.75" x14ac:dyDescent="0.2">
      <c r="A10" s="316" t="s">
        <v>10</v>
      </c>
      <c r="B10" s="317" t="s">
        <v>853</v>
      </c>
      <c r="C10" s="156"/>
      <c r="D10" s="157"/>
      <c r="E10" s="157"/>
      <c r="F10" s="157"/>
      <c r="G10" s="157"/>
      <c r="H10" s="157"/>
      <c r="I10" s="157"/>
      <c r="J10" s="157"/>
      <c r="K10" s="157"/>
      <c r="L10" s="157"/>
      <c r="M10" s="158">
        <f t="shared" ref="M10:M31" si="1">SUM(C10:L10)</f>
        <v>0</v>
      </c>
    </row>
    <row r="11" spans="1:13" ht="12.75" x14ac:dyDescent="0.2">
      <c r="A11" s="316" t="s">
        <v>15</v>
      </c>
      <c r="B11" s="318" t="s">
        <v>756</v>
      </c>
      <c r="C11" s="156">
        <f>+C12+C17+C22</f>
        <v>0</v>
      </c>
      <c r="D11" s="157">
        <f>+D12+D17+D22</f>
        <v>0</v>
      </c>
      <c r="E11" s="157">
        <f t="shared" ref="E11:L11" si="2">+E12+E17+E22</f>
        <v>0</v>
      </c>
      <c r="F11" s="157">
        <f t="shared" si="2"/>
        <v>0</v>
      </c>
      <c r="G11" s="157">
        <f t="shared" si="2"/>
        <v>0</v>
      </c>
      <c r="H11" s="157">
        <f t="shared" si="2"/>
        <v>0</v>
      </c>
      <c r="I11" s="157">
        <f t="shared" si="2"/>
        <v>0</v>
      </c>
      <c r="J11" s="157">
        <f t="shared" si="2"/>
        <v>0</v>
      </c>
      <c r="K11" s="157">
        <f t="shared" si="2"/>
        <v>0</v>
      </c>
      <c r="L11" s="157">
        <f t="shared" si="2"/>
        <v>0</v>
      </c>
      <c r="M11" s="158">
        <f t="shared" si="1"/>
        <v>0</v>
      </c>
    </row>
    <row r="12" spans="1:13" ht="25.5" x14ac:dyDescent="0.2">
      <c r="A12" s="319">
        <v>1</v>
      </c>
      <c r="B12" s="312" t="s">
        <v>39</v>
      </c>
      <c r="C12" s="156">
        <f>SUM(C13:C16)</f>
        <v>0</v>
      </c>
      <c r="D12" s="157">
        <f>SUM(D13:D16)</f>
        <v>0</v>
      </c>
      <c r="E12" s="157">
        <f t="shared" ref="E12:L12" si="3">SUM(E13:E16)</f>
        <v>0</v>
      </c>
      <c r="F12" s="157">
        <f t="shared" si="3"/>
        <v>0</v>
      </c>
      <c r="G12" s="157">
        <f t="shared" si="3"/>
        <v>0</v>
      </c>
      <c r="H12" s="157">
        <f t="shared" si="3"/>
        <v>0</v>
      </c>
      <c r="I12" s="157">
        <f t="shared" si="3"/>
        <v>0</v>
      </c>
      <c r="J12" s="157">
        <f t="shared" si="3"/>
        <v>0</v>
      </c>
      <c r="K12" s="157">
        <f t="shared" si="3"/>
        <v>0</v>
      </c>
      <c r="L12" s="157">
        <f t="shared" si="3"/>
        <v>0</v>
      </c>
      <c r="M12" s="158">
        <f t="shared" si="1"/>
        <v>0</v>
      </c>
    </row>
    <row r="13" spans="1:13" ht="12.75" x14ac:dyDescent="0.2">
      <c r="A13" s="320" t="s">
        <v>41</v>
      </c>
      <c r="B13" s="155" t="s">
        <v>411</v>
      </c>
      <c r="C13" s="156"/>
      <c r="D13" s="157"/>
      <c r="E13" s="157"/>
      <c r="F13" s="157"/>
      <c r="G13" s="157"/>
      <c r="H13" s="157"/>
      <c r="I13" s="157"/>
      <c r="J13" s="157"/>
      <c r="K13" s="157"/>
      <c r="L13" s="157"/>
      <c r="M13" s="158">
        <f t="shared" si="1"/>
        <v>0</v>
      </c>
    </row>
    <row r="14" spans="1:13" ht="12.75" x14ac:dyDescent="0.2">
      <c r="A14" s="320" t="s">
        <v>43</v>
      </c>
      <c r="B14" s="155" t="s">
        <v>412</v>
      </c>
      <c r="C14" s="156"/>
      <c r="D14" s="157"/>
      <c r="E14" s="157"/>
      <c r="F14" s="157"/>
      <c r="G14" s="157"/>
      <c r="H14" s="157"/>
      <c r="I14" s="157"/>
      <c r="J14" s="157"/>
      <c r="K14" s="157"/>
      <c r="L14" s="157"/>
      <c r="M14" s="158">
        <f t="shared" si="1"/>
        <v>0</v>
      </c>
    </row>
    <row r="15" spans="1:13" ht="12.75" x14ac:dyDescent="0.2">
      <c r="A15" s="320" t="s">
        <v>45</v>
      </c>
      <c r="B15" s="155" t="s">
        <v>413</v>
      </c>
      <c r="C15" s="156"/>
      <c r="D15" s="157"/>
      <c r="E15" s="157"/>
      <c r="F15" s="157"/>
      <c r="G15" s="157"/>
      <c r="H15" s="157"/>
      <c r="I15" s="157"/>
      <c r="J15" s="157"/>
      <c r="K15" s="157"/>
      <c r="L15" s="157"/>
      <c r="M15" s="158">
        <f t="shared" si="1"/>
        <v>0</v>
      </c>
    </row>
    <row r="16" spans="1:13" ht="12.75" x14ac:dyDescent="0.2">
      <c r="A16" s="320" t="s">
        <v>47</v>
      </c>
      <c r="B16" s="155" t="s">
        <v>48</v>
      </c>
      <c r="C16" s="156"/>
      <c r="D16" s="157"/>
      <c r="E16" s="157"/>
      <c r="F16" s="157"/>
      <c r="G16" s="157"/>
      <c r="H16" s="157"/>
      <c r="I16" s="157"/>
      <c r="J16" s="157"/>
      <c r="K16" s="157"/>
      <c r="L16" s="157"/>
      <c r="M16" s="158">
        <f t="shared" si="1"/>
        <v>0</v>
      </c>
    </row>
    <row r="17" spans="1:13" ht="25.5" x14ac:dyDescent="0.2">
      <c r="A17" s="319">
        <v>2</v>
      </c>
      <c r="B17" s="312" t="s">
        <v>50</v>
      </c>
      <c r="C17" s="156">
        <f>SUM(C18:C21)</f>
        <v>0</v>
      </c>
      <c r="D17" s="157">
        <f>SUM(D18:D21)</f>
        <v>0</v>
      </c>
      <c r="E17" s="157">
        <f t="shared" ref="E17:L17" si="4">SUM(E18:E21)</f>
        <v>0</v>
      </c>
      <c r="F17" s="157">
        <f t="shared" si="4"/>
        <v>0</v>
      </c>
      <c r="G17" s="157">
        <f t="shared" si="4"/>
        <v>0</v>
      </c>
      <c r="H17" s="157">
        <f t="shared" si="4"/>
        <v>0</v>
      </c>
      <c r="I17" s="157">
        <f t="shared" si="4"/>
        <v>0</v>
      </c>
      <c r="J17" s="157">
        <f t="shared" si="4"/>
        <v>0</v>
      </c>
      <c r="K17" s="157">
        <f t="shared" si="4"/>
        <v>0</v>
      </c>
      <c r="L17" s="157">
        <f t="shared" si="4"/>
        <v>0</v>
      </c>
      <c r="M17" s="158">
        <f t="shared" si="1"/>
        <v>0</v>
      </c>
    </row>
    <row r="18" spans="1:13" ht="12.75" x14ac:dyDescent="0.2">
      <c r="A18" s="154" t="s">
        <v>52</v>
      </c>
      <c r="B18" s="155" t="s">
        <v>415</v>
      </c>
      <c r="C18" s="156"/>
      <c r="D18" s="157"/>
      <c r="E18" s="157"/>
      <c r="F18" s="157"/>
      <c r="G18" s="157"/>
      <c r="H18" s="157"/>
      <c r="I18" s="157"/>
      <c r="J18" s="157"/>
      <c r="K18" s="157"/>
      <c r="L18" s="157"/>
      <c r="M18" s="158">
        <f t="shared" si="1"/>
        <v>0</v>
      </c>
    </row>
    <row r="19" spans="1:13" ht="12.75" x14ac:dyDescent="0.2">
      <c r="A19" s="320" t="s">
        <v>54</v>
      </c>
      <c r="B19" s="155" t="s">
        <v>411</v>
      </c>
      <c r="C19" s="156"/>
      <c r="D19" s="157"/>
      <c r="E19" s="157"/>
      <c r="F19" s="157"/>
      <c r="G19" s="157"/>
      <c r="H19" s="157"/>
      <c r="I19" s="157"/>
      <c r="J19" s="157"/>
      <c r="K19" s="157"/>
      <c r="L19" s="157"/>
      <c r="M19" s="158">
        <f t="shared" si="1"/>
        <v>0</v>
      </c>
    </row>
    <row r="20" spans="1:13" ht="12.75" x14ac:dyDescent="0.2">
      <c r="A20" s="154" t="s">
        <v>56</v>
      </c>
      <c r="B20" s="155" t="s">
        <v>416</v>
      </c>
      <c r="C20" s="156"/>
      <c r="D20" s="157"/>
      <c r="E20" s="157"/>
      <c r="F20" s="157"/>
      <c r="G20" s="157"/>
      <c r="H20" s="157"/>
      <c r="I20" s="157"/>
      <c r="J20" s="157"/>
      <c r="K20" s="157"/>
      <c r="L20" s="157"/>
      <c r="M20" s="158">
        <f t="shared" si="1"/>
        <v>0</v>
      </c>
    </row>
    <row r="21" spans="1:13" ht="12.75" x14ac:dyDescent="0.2">
      <c r="A21" s="154" t="s">
        <v>58</v>
      </c>
      <c r="B21" s="155" t="s">
        <v>48</v>
      </c>
      <c r="C21" s="156"/>
      <c r="D21" s="157"/>
      <c r="E21" s="157"/>
      <c r="F21" s="157"/>
      <c r="G21" s="157"/>
      <c r="H21" s="157"/>
      <c r="I21" s="157"/>
      <c r="J21" s="157"/>
      <c r="K21" s="157"/>
      <c r="L21" s="157"/>
      <c r="M21" s="158">
        <f t="shared" si="1"/>
        <v>0</v>
      </c>
    </row>
    <row r="22" spans="1:13" ht="25.5" x14ac:dyDescent="0.2">
      <c r="A22" s="319">
        <v>3</v>
      </c>
      <c r="B22" s="312" t="s">
        <v>60</v>
      </c>
      <c r="C22" s="156">
        <f>SUM(C23:C27)</f>
        <v>0</v>
      </c>
      <c r="D22" s="157">
        <f>SUM(D23:D27)</f>
        <v>0</v>
      </c>
      <c r="E22" s="157">
        <f t="shared" ref="E22:L22" si="5">SUM(E23:E27)</f>
        <v>0</v>
      </c>
      <c r="F22" s="157">
        <f t="shared" si="5"/>
        <v>0</v>
      </c>
      <c r="G22" s="157">
        <f t="shared" si="5"/>
        <v>0</v>
      </c>
      <c r="H22" s="157">
        <f t="shared" si="5"/>
        <v>0</v>
      </c>
      <c r="I22" s="157">
        <f t="shared" si="5"/>
        <v>0</v>
      </c>
      <c r="J22" s="157">
        <f t="shared" si="5"/>
        <v>0</v>
      </c>
      <c r="K22" s="157">
        <f t="shared" si="5"/>
        <v>0</v>
      </c>
      <c r="L22" s="157">
        <f t="shared" si="5"/>
        <v>0</v>
      </c>
      <c r="M22" s="158">
        <f t="shared" si="1"/>
        <v>0</v>
      </c>
    </row>
    <row r="23" spans="1:13" ht="12.75" x14ac:dyDescent="0.2">
      <c r="A23" s="154" t="s">
        <v>418</v>
      </c>
      <c r="B23" s="155" t="s">
        <v>415</v>
      </c>
      <c r="C23" s="156"/>
      <c r="D23" s="157"/>
      <c r="E23" s="157"/>
      <c r="F23" s="157"/>
      <c r="G23" s="157"/>
      <c r="H23" s="157"/>
      <c r="I23" s="157"/>
      <c r="J23" s="157"/>
      <c r="K23" s="157"/>
      <c r="L23" s="157"/>
      <c r="M23" s="158">
        <f t="shared" si="1"/>
        <v>0</v>
      </c>
    </row>
    <row r="24" spans="1:13" ht="12.75" x14ac:dyDescent="0.2">
      <c r="A24" s="320" t="s">
        <v>419</v>
      </c>
      <c r="B24" s="155" t="s">
        <v>411</v>
      </c>
      <c r="C24" s="156"/>
      <c r="D24" s="157"/>
      <c r="E24" s="157"/>
      <c r="F24" s="157"/>
      <c r="G24" s="157"/>
      <c r="H24" s="157"/>
      <c r="I24" s="157"/>
      <c r="J24" s="157"/>
      <c r="K24" s="157"/>
      <c r="L24" s="157"/>
      <c r="M24" s="158">
        <f t="shared" si="1"/>
        <v>0</v>
      </c>
    </row>
    <row r="25" spans="1:13" ht="12.75" x14ac:dyDescent="0.2">
      <c r="A25" s="154" t="s">
        <v>420</v>
      </c>
      <c r="B25" s="155" t="s">
        <v>422</v>
      </c>
      <c r="C25" s="156"/>
      <c r="D25" s="157"/>
      <c r="E25" s="157"/>
      <c r="F25" s="157"/>
      <c r="G25" s="157"/>
      <c r="H25" s="157"/>
      <c r="I25" s="157"/>
      <c r="J25" s="157"/>
      <c r="K25" s="157"/>
      <c r="L25" s="157"/>
      <c r="M25" s="158">
        <f t="shared" si="1"/>
        <v>0</v>
      </c>
    </row>
    <row r="26" spans="1:13" ht="12.75" x14ac:dyDescent="0.2">
      <c r="A26" s="154" t="s">
        <v>421</v>
      </c>
      <c r="B26" s="155" t="s">
        <v>416</v>
      </c>
      <c r="C26" s="156"/>
      <c r="D26" s="157"/>
      <c r="E26" s="157"/>
      <c r="F26" s="157"/>
      <c r="G26" s="157"/>
      <c r="H26" s="157"/>
      <c r="I26" s="157"/>
      <c r="J26" s="157"/>
      <c r="K26" s="157"/>
      <c r="L26" s="157"/>
      <c r="M26" s="158">
        <f t="shared" si="1"/>
        <v>0</v>
      </c>
    </row>
    <row r="27" spans="1:13" ht="12.75" x14ac:dyDescent="0.2">
      <c r="A27" s="154" t="s">
        <v>423</v>
      </c>
      <c r="B27" s="155" t="s">
        <v>48</v>
      </c>
      <c r="C27" s="156"/>
      <c r="D27" s="157"/>
      <c r="E27" s="157"/>
      <c r="F27" s="157"/>
      <c r="G27" s="157"/>
      <c r="H27" s="157"/>
      <c r="I27" s="157"/>
      <c r="J27" s="157"/>
      <c r="K27" s="157"/>
      <c r="L27" s="157"/>
      <c r="M27" s="158">
        <f t="shared" si="1"/>
        <v>0</v>
      </c>
    </row>
    <row r="28" spans="1:13" ht="12.75" x14ac:dyDescent="0.2">
      <c r="A28" s="316" t="s">
        <v>21</v>
      </c>
      <c r="B28" s="321" t="s">
        <v>982</v>
      </c>
      <c r="C28" s="156"/>
      <c r="D28" s="157"/>
      <c r="E28" s="157"/>
      <c r="F28" s="157"/>
      <c r="G28" s="157"/>
      <c r="H28" s="157"/>
      <c r="I28" s="157"/>
      <c r="J28" s="157"/>
      <c r="K28" s="157"/>
      <c r="L28" s="157"/>
      <c r="M28" s="158">
        <f t="shared" si="1"/>
        <v>0</v>
      </c>
    </row>
    <row r="29" spans="1:13" ht="38.25" x14ac:dyDescent="0.2">
      <c r="A29" s="316" t="s">
        <v>67</v>
      </c>
      <c r="B29" s="322" t="s">
        <v>1459</v>
      </c>
      <c r="C29" s="156"/>
      <c r="D29" s="157"/>
      <c r="E29" s="157"/>
      <c r="F29" s="157"/>
      <c r="G29" s="157"/>
      <c r="H29" s="157"/>
      <c r="I29" s="157"/>
      <c r="J29" s="157"/>
      <c r="K29" s="157"/>
      <c r="L29" s="157"/>
      <c r="M29" s="158">
        <f t="shared" si="1"/>
        <v>0</v>
      </c>
    </row>
    <row r="30" spans="1:13" ht="30" customHeight="1" x14ac:dyDescent="0.2">
      <c r="A30" s="311" t="s">
        <v>27</v>
      </c>
      <c r="B30" s="312" t="s">
        <v>988</v>
      </c>
      <c r="C30" s="323"/>
      <c r="D30" s="324"/>
      <c r="E30" s="324"/>
      <c r="F30" s="324"/>
      <c r="G30" s="324"/>
      <c r="H30" s="324"/>
      <c r="I30" s="324"/>
      <c r="J30" s="324"/>
      <c r="K30" s="324"/>
      <c r="L30" s="324"/>
      <c r="M30" s="325">
        <f t="shared" si="1"/>
        <v>0</v>
      </c>
    </row>
    <row r="31" spans="1:13" ht="30" customHeight="1" x14ac:dyDescent="0.2">
      <c r="A31" s="326" t="s">
        <v>36</v>
      </c>
      <c r="B31" s="327" t="s">
        <v>1460</v>
      </c>
      <c r="C31" s="328">
        <f>+C9-C30</f>
        <v>0</v>
      </c>
      <c r="D31" s="329">
        <f>+D9-D30</f>
        <v>0</v>
      </c>
      <c r="E31" s="329">
        <f t="shared" ref="E31:L31" si="6">+E9-E30</f>
        <v>0</v>
      </c>
      <c r="F31" s="329">
        <f t="shared" si="6"/>
        <v>0</v>
      </c>
      <c r="G31" s="329">
        <f t="shared" si="6"/>
        <v>0</v>
      </c>
      <c r="H31" s="329">
        <f t="shared" si="6"/>
        <v>0</v>
      </c>
      <c r="I31" s="329">
        <f t="shared" si="6"/>
        <v>0</v>
      </c>
      <c r="J31" s="329">
        <f t="shared" si="6"/>
        <v>0</v>
      </c>
      <c r="K31" s="329">
        <f t="shared" si="6"/>
        <v>0</v>
      </c>
      <c r="L31" s="329">
        <f t="shared" si="6"/>
        <v>0</v>
      </c>
      <c r="M31" s="330">
        <f t="shared" si="1"/>
        <v>0</v>
      </c>
    </row>
    <row r="32" spans="1:13" ht="12" customHeight="1" x14ac:dyDescent="0.2">
      <c r="A32" s="331"/>
      <c r="B32" s="295"/>
      <c r="C32" s="332"/>
      <c r="D32" s="332"/>
      <c r="E32" s="332"/>
      <c r="F32" s="332"/>
      <c r="G32" s="332"/>
      <c r="H32" s="332"/>
      <c r="I32" s="332"/>
    </row>
    <row r="33" spans="1:18" s="336" customFormat="1" ht="12" customHeight="1" x14ac:dyDescent="0.25">
      <c r="A33" s="23"/>
      <c r="B33" s="333"/>
      <c r="C33" s="334"/>
      <c r="D33" s="335"/>
      <c r="E33" s="335"/>
      <c r="F33" s="335"/>
      <c r="G33" s="335"/>
      <c r="H33" s="335"/>
      <c r="I33" s="335"/>
      <c r="J33" s="335"/>
      <c r="K33" s="335"/>
      <c r="L33" s="335"/>
      <c r="M33" s="335"/>
      <c r="N33" s="335"/>
      <c r="O33" s="335"/>
      <c r="P33" s="335"/>
      <c r="Q33" s="335"/>
      <c r="R33" s="335"/>
    </row>
    <row r="34" spans="1:18" s="336" customFormat="1" ht="12" customHeight="1" x14ac:dyDescent="0.25">
      <c r="A34" s="23" t="s">
        <v>154</v>
      </c>
      <c r="B34" s="333"/>
      <c r="C34" s="337"/>
      <c r="D34" s="335"/>
      <c r="E34" s="335"/>
      <c r="F34" s="335"/>
      <c r="G34" s="335"/>
      <c r="H34" s="335"/>
      <c r="I34" s="335"/>
      <c r="J34" s="335"/>
      <c r="K34" s="335"/>
      <c r="L34" s="335"/>
      <c r="M34" s="335"/>
      <c r="N34" s="335"/>
      <c r="O34" s="335"/>
      <c r="P34" s="335"/>
      <c r="Q34" s="335"/>
      <c r="R34" s="335"/>
    </row>
    <row r="35" spans="1:18" s="336" customFormat="1" ht="12" customHeight="1" x14ac:dyDescent="0.25">
      <c r="A35" s="23"/>
      <c r="B35" s="333"/>
      <c r="C35" s="338"/>
      <c r="D35" s="335"/>
      <c r="E35" s="335"/>
      <c r="F35" s="335"/>
      <c r="G35" s="335"/>
      <c r="H35" s="335"/>
      <c r="I35" s="335"/>
      <c r="J35" s="335"/>
      <c r="K35" s="335"/>
      <c r="L35" s="335"/>
      <c r="M35" s="335"/>
      <c r="N35" s="335"/>
      <c r="O35" s="335"/>
      <c r="P35" s="335"/>
      <c r="Q35" s="335"/>
      <c r="R35" s="335"/>
    </row>
    <row r="36" spans="1:18" s="336" customFormat="1" ht="12" customHeight="1" x14ac:dyDescent="0.25">
      <c r="A36" s="23" t="s">
        <v>155</v>
      </c>
      <c r="B36" s="333"/>
      <c r="C36" s="337"/>
      <c r="D36" s="335"/>
      <c r="E36" s="335"/>
      <c r="F36" s="335"/>
      <c r="G36" s="335"/>
      <c r="H36" s="335"/>
      <c r="I36" s="335"/>
      <c r="J36" s="335"/>
      <c r="K36" s="335"/>
      <c r="L36" s="335"/>
      <c r="M36" s="335"/>
      <c r="N36" s="335"/>
      <c r="O36" s="335"/>
      <c r="P36" s="335"/>
      <c r="Q36" s="335"/>
      <c r="R36" s="335"/>
    </row>
    <row r="37" spans="1:18" ht="12" customHeight="1" x14ac:dyDescent="0.2">
      <c r="A37" s="23" t="s">
        <v>156</v>
      </c>
    </row>
    <row r="38" spans="1:18" ht="12" customHeight="1" x14ac:dyDescent="0.2">
      <c r="A38" s="23"/>
    </row>
    <row r="39" spans="1:18" ht="12" customHeight="1" x14ac:dyDescent="0.2">
      <c r="A39" s="23" t="s">
        <v>157</v>
      </c>
    </row>
    <row r="40" spans="1:18" ht="12" customHeight="1" x14ac:dyDescent="0.2">
      <c r="A40" s="23" t="s">
        <v>156</v>
      </c>
    </row>
  </sheetData>
  <mergeCells count="1">
    <mergeCell ref="A4:M4"/>
  </mergeCells>
  <pageMargins left="0.19685039370078741" right="0.19685039370078741" top="0.74803149606299213" bottom="0.74803149606299213" header="0.31496062992125984" footer="0.31496062992125984"/>
  <pageSetup paperSize="9" scale="65" orientation="landscape" verticalDpi="9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51694-D4A2-4C41-AAAB-56444FB8F204}">
  <sheetPr>
    <tabColor rgb="FF00B050"/>
    <pageSetUpPr fitToPage="1"/>
  </sheetPr>
  <dimension ref="A2:R84"/>
  <sheetViews>
    <sheetView showGridLines="0" zoomScaleNormal="100" workbookViewId="0"/>
  </sheetViews>
  <sheetFormatPr defaultColWidth="8" defaultRowHeight="12.75" x14ac:dyDescent="0.25"/>
  <cols>
    <col min="1" max="1" width="6.28515625" style="152" customWidth="1"/>
    <col min="2" max="2" width="56.5703125" style="152" customWidth="1"/>
    <col min="3" max="3" width="23.85546875" style="152" customWidth="1"/>
    <col min="4" max="7" width="6.28515625" style="152" customWidth="1"/>
    <col min="8" max="8" width="12.140625" style="152" customWidth="1"/>
    <col min="9" max="9" width="11.5703125" style="152" customWidth="1"/>
    <col min="10" max="10" width="12.140625" style="152" customWidth="1"/>
    <col min="11" max="11" width="10.5703125" style="152" customWidth="1"/>
    <col min="12" max="12" width="11.28515625" style="152" customWidth="1"/>
    <col min="13" max="13" width="11.140625" style="152" customWidth="1"/>
    <col min="14" max="14" width="13.7109375" style="152" customWidth="1"/>
    <col min="15" max="15" width="12.5703125" style="152" customWidth="1"/>
    <col min="16" max="16" width="13.28515625" style="152" customWidth="1"/>
    <col min="17" max="17" width="12.42578125" style="152" customWidth="1"/>
    <col min="18" max="18" width="13.42578125" style="152" customWidth="1"/>
    <col min="19" max="19" width="13.5703125" style="152" customWidth="1"/>
    <col min="20" max="16384" width="8" style="152"/>
  </cols>
  <sheetData>
    <row r="2" spans="1:18" x14ac:dyDescent="0.25">
      <c r="A2" s="266" t="s">
        <v>169</v>
      </c>
      <c r="C2" s="267" t="s">
        <v>1170</v>
      </c>
    </row>
    <row r="3" spans="1:18" ht="14.45" customHeight="1" x14ac:dyDescent="0.25">
      <c r="A3" s="266" t="s">
        <v>170</v>
      </c>
      <c r="B3" s="268"/>
      <c r="C3" s="268"/>
      <c r="D3" s="268"/>
      <c r="E3" s="268"/>
      <c r="F3" s="268"/>
      <c r="G3" s="268"/>
      <c r="H3" s="268"/>
      <c r="I3" s="268"/>
      <c r="L3" s="268"/>
      <c r="M3" s="268"/>
    </row>
    <row r="4" spans="1:18" ht="25.5" customHeight="1" x14ac:dyDescent="0.25">
      <c r="A4" s="269" t="s">
        <v>1169</v>
      </c>
      <c r="B4" s="270"/>
      <c r="D4" s="270"/>
      <c r="E4" s="270"/>
      <c r="F4" s="270"/>
      <c r="G4" s="270"/>
      <c r="H4" s="270"/>
      <c r="I4" s="270"/>
      <c r="L4" s="270"/>
      <c r="M4" s="270"/>
      <c r="N4" s="270"/>
      <c r="R4" s="271"/>
    </row>
    <row r="5" spans="1:18" ht="13.5" customHeight="1" x14ac:dyDescent="0.25">
      <c r="A5" s="7" t="s">
        <v>2</v>
      </c>
      <c r="B5" s="272"/>
      <c r="C5" s="272"/>
      <c r="D5" s="272"/>
      <c r="E5" s="272"/>
      <c r="F5" s="272"/>
      <c r="G5" s="272"/>
      <c r="H5" s="272"/>
      <c r="I5" s="272"/>
      <c r="J5" s="273"/>
      <c r="L5" s="272"/>
      <c r="M5" s="272"/>
      <c r="N5" s="272"/>
    </row>
    <row r="6" spans="1:18" ht="15.75" x14ac:dyDescent="0.25">
      <c r="A6" s="274"/>
      <c r="B6" s="275"/>
      <c r="C6" s="276" t="s">
        <v>3</v>
      </c>
      <c r="D6" s="274"/>
      <c r="E6" s="275"/>
      <c r="F6" s="275"/>
      <c r="R6" s="276"/>
    </row>
    <row r="7" spans="1:18" s="283" customFormat="1" ht="28.5" customHeight="1" x14ac:dyDescent="0.2">
      <c r="A7" s="277" t="s">
        <v>1171</v>
      </c>
      <c r="B7" s="278" t="s">
        <v>1172</v>
      </c>
      <c r="C7" s="279" t="s">
        <v>1173</v>
      </c>
      <c r="D7" s="280"/>
      <c r="E7" s="280"/>
      <c r="F7" s="281"/>
      <c r="G7" s="280"/>
      <c r="H7" s="282"/>
      <c r="I7" s="280"/>
      <c r="L7" s="282"/>
      <c r="M7" s="282"/>
      <c r="N7" s="282"/>
    </row>
    <row r="8" spans="1:18" ht="19.5" customHeight="1" x14ac:dyDescent="0.25">
      <c r="A8" s="284">
        <v>1</v>
      </c>
      <c r="B8" s="285" t="s">
        <v>1174</v>
      </c>
      <c r="C8" s="286"/>
      <c r="D8" s="268"/>
      <c r="E8" s="268"/>
      <c r="F8" s="268"/>
      <c r="G8" s="268"/>
      <c r="H8" s="268"/>
      <c r="I8" s="268"/>
      <c r="L8" s="268"/>
      <c r="M8" s="268"/>
      <c r="N8" s="268"/>
    </row>
    <row r="9" spans="1:18" ht="19.5" customHeight="1" x14ac:dyDescent="0.25">
      <c r="A9" s="284">
        <v>2</v>
      </c>
      <c r="B9" s="285" t="s">
        <v>1175</v>
      </c>
      <c r="C9" s="287"/>
    </row>
    <row r="10" spans="1:18" ht="19.5" customHeight="1" x14ac:dyDescent="0.25">
      <c r="A10" s="284">
        <v>3</v>
      </c>
      <c r="B10" s="285" t="s">
        <v>1176</v>
      </c>
      <c r="C10" s="287"/>
    </row>
    <row r="11" spans="1:18" ht="19.5" customHeight="1" x14ac:dyDescent="0.25">
      <c r="A11" s="284">
        <v>4</v>
      </c>
      <c r="B11" s="285" t="s">
        <v>1177</v>
      </c>
      <c r="C11" s="287"/>
    </row>
    <row r="12" spans="1:18" ht="19.5" customHeight="1" x14ac:dyDescent="0.25">
      <c r="A12" s="284">
        <v>5</v>
      </c>
      <c r="B12" s="285" t="s">
        <v>1178</v>
      </c>
      <c r="C12" s="287"/>
    </row>
    <row r="13" spans="1:18" ht="19.5" customHeight="1" x14ac:dyDescent="0.25">
      <c r="A13" s="284">
        <v>6</v>
      </c>
      <c r="B13" s="285" t="s">
        <v>1179</v>
      </c>
      <c r="C13" s="287"/>
    </row>
    <row r="14" spans="1:18" ht="13.5" x14ac:dyDescent="0.25">
      <c r="B14" s="153"/>
    </row>
    <row r="15" spans="1:18" ht="13.5" x14ac:dyDescent="0.25">
      <c r="B15" s="153"/>
    </row>
    <row r="16" spans="1:18" ht="13.5" x14ac:dyDescent="0.25">
      <c r="A16" s="23" t="s">
        <v>154</v>
      </c>
      <c r="B16" s="153"/>
    </row>
    <row r="17" spans="1:2" ht="13.5" x14ac:dyDescent="0.25">
      <c r="A17" s="23"/>
      <c r="B17" s="153"/>
    </row>
    <row r="18" spans="1:2" ht="13.5" x14ac:dyDescent="0.25">
      <c r="A18" s="23" t="s">
        <v>155</v>
      </c>
      <c r="B18" s="153"/>
    </row>
    <row r="19" spans="1:2" ht="13.5" x14ac:dyDescent="0.25">
      <c r="A19" s="23" t="s">
        <v>156</v>
      </c>
      <c r="B19" s="153"/>
    </row>
    <row r="20" spans="1:2" ht="13.5" x14ac:dyDescent="0.25">
      <c r="A20" s="23"/>
      <c r="B20" s="153"/>
    </row>
    <row r="21" spans="1:2" ht="13.5" x14ac:dyDescent="0.25">
      <c r="A21" s="23" t="s">
        <v>157</v>
      </c>
      <c r="B21" s="153"/>
    </row>
    <row r="22" spans="1:2" ht="13.5" x14ac:dyDescent="0.25">
      <c r="A22" s="23" t="s">
        <v>156</v>
      </c>
      <c r="B22" s="153"/>
    </row>
    <row r="23" spans="1:2" ht="13.5" x14ac:dyDescent="0.25">
      <c r="B23" s="153"/>
    </row>
    <row r="24" spans="1:2" ht="13.5" x14ac:dyDescent="0.25">
      <c r="B24" s="153"/>
    </row>
    <row r="25" spans="1:2" ht="13.5" x14ac:dyDescent="0.25">
      <c r="B25" s="153"/>
    </row>
    <row r="26" spans="1:2" ht="13.5" x14ac:dyDescent="0.25">
      <c r="B26" s="153"/>
    </row>
    <row r="27" spans="1:2" ht="13.5" x14ac:dyDescent="0.25">
      <c r="B27" s="153"/>
    </row>
    <row r="28" spans="1:2" ht="13.5" x14ac:dyDescent="0.25">
      <c r="B28" s="153"/>
    </row>
    <row r="29" spans="1:2" ht="13.5" x14ac:dyDescent="0.25">
      <c r="B29" s="153"/>
    </row>
    <row r="30" spans="1:2" ht="13.5" x14ac:dyDescent="0.25">
      <c r="B30" s="153"/>
    </row>
    <row r="31" spans="1:2" ht="13.5" x14ac:dyDescent="0.25">
      <c r="B31" s="153"/>
    </row>
    <row r="32" spans="1:2" ht="13.5" x14ac:dyDescent="0.25">
      <c r="B32" s="153"/>
    </row>
    <row r="33" spans="2:2" ht="13.5" x14ac:dyDescent="0.25">
      <c r="B33" s="153"/>
    </row>
    <row r="34" spans="2:2" ht="13.5" x14ac:dyDescent="0.25">
      <c r="B34" s="153"/>
    </row>
    <row r="35" spans="2:2" ht="13.5" x14ac:dyDescent="0.25">
      <c r="B35" s="153"/>
    </row>
    <row r="36" spans="2:2" ht="13.5" x14ac:dyDescent="0.25">
      <c r="B36" s="153"/>
    </row>
    <row r="37" spans="2:2" ht="13.5" x14ac:dyDescent="0.25">
      <c r="B37" s="153"/>
    </row>
    <row r="38" spans="2:2" ht="13.5" x14ac:dyDescent="0.25">
      <c r="B38" s="153"/>
    </row>
    <row r="39" spans="2:2" ht="13.5" x14ac:dyDescent="0.25">
      <c r="B39" s="153"/>
    </row>
    <row r="40" spans="2:2" ht="13.5" x14ac:dyDescent="0.25">
      <c r="B40" s="153"/>
    </row>
    <row r="41" spans="2:2" ht="13.5" x14ac:dyDescent="0.25">
      <c r="B41" s="153"/>
    </row>
    <row r="42" spans="2:2" ht="13.5" x14ac:dyDescent="0.25">
      <c r="B42" s="153"/>
    </row>
    <row r="43" spans="2:2" ht="13.5" x14ac:dyDescent="0.25">
      <c r="B43" s="153"/>
    </row>
    <row r="44" spans="2:2" ht="13.5" x14ac:dyDescent="0.25">
      <c r="B44" s="153"/>
    </row>
    <row r="45" spans="2:2" ht="13.5" x14ac:dyDescent="0.25">
      <c r="B45" s="153"/>
    </row>
    <row r="46" spans="2:2" ht="13.5" x14ac:dyDescent="0.25">
      <c r="B46" s="153"/>
    </row>
    <row r="47" spans="2:2" ht="13.5" x14ac:dyDescent="0.25">
      <c r="B47" s="153"/>
    </row>
    <row r="48" spans="2:2" ht="13.5" x14ac:dyDescent="0.25">
      <c r="B48" s="153"/>
    </row>
    <row r="49" spans="2:2" ht="13.5" x14ac:dyDescent="0.25">
      <c r="B49" s="153"/>
    </row>
    <row r="50" spans="2:2" ht="13.5" x14ac:dyDescent="0.25">
      <c r="B50" s="153"/>
    </row>
    <row r="51" spans="2:2" ht="13.5" x14ac:dyDescent="0.25">
      <c r="B51" s="153"/>
    </row>
    <row r="52" spans="2:2" ht="13.5" x14ac:dyDescent="0.25">
      <c r="B52" s="153"/>
    </row>
    <row r="53" spans="2:2" ht="13.5" x14ac:dyDescent="0.25">
      <c r="B53" s="153"/>
    </row>
    <row r="54" spans="2:2" ht="13.5" x14ac:dyDescent="0.25">
      <c r="B54" s="153"/>
    </row>
    <row r="55" spans="2:2" ht="13.5" x14ac:dyDescent="0.25">
      <c r="B55" s="153"/>
    </row>
    <row r="56" spans="2:2" ht="13.5" x14ac:dyDescent="0.25">
      <c r="B56" s="153"/>
    </row>
    <row r="57" spans="2:2" ht="13.5" x14ac:dyDescent="0.25">
      <c r="B57" s="153"/>
    </row>
    <row r="58" spans="2:2" ht="13.5" x14ac:dyDescent="0.25">
      <c r="B58" s="153"/>
    </row>
    <row r="59" spans="2:2" ht="13.5" x14ac:dyDescent="0.25">
      <c r="B59" s="153"/>
    </row>
    <row r="60" spans="2:2" ht="13.5" x14ac:dyDescent="0.25">
      <c r="B60" s="153"/>
    </row>
    <row r="61" spans="2:2" ht="13.5" x14ac:dyDescent="0.25">
      <c r="B61" s="153"/>
    </row>
    <row r="62" spans="2:2" ht="13.5" x14ac:dyDescent="0.25">
      <c r="B62" s="153"/>
    </row>
    <row r="63" spans="2:2" ht="13.5" x14ac:dyDescent="0.25">
      <c r="B63" s="153"/>
    </row>
    <row r="64" spans="2:2" ht="13.5" x14ac:dyDescent="0.25">
      <c r="B64" s="153"/>
    </row>
    <row r="65" spans="2:2" ht="13.5" x14ac:dyDescent="0.25">
      <c r="B65" s="153"/>
    </row>
    <row r="66" spans="2:2" ht="13.5" x14ac:dyDescent="0.25">
      <c r="B66" s="153"/>
    </row>
    <row r="67" spans="2:2" ht="13.5" x14ac:dyDescent="0.25">
      <c r="B67" s="153"/>
    </row>
    <row r="68" spans="2:2" ht="13.5" x14ac:dyDescent="0.25">
      <c r="B68" s="153"/>
    </row>
    <row r="69" spans="2:2" ht="13.5" x14ac:dyDescent="0.25">
      <c r="B69" s="153"/>
    </row>
    <row r="70" spans="2:2" ht="13.5" x14ac:dyDescent="0.25">
      <c r="B70" s="153"/>
    </row>
    <row r="71" spans="2:2" ht="13.5" x14ac:dyDescent="0.25">
      <c r="B71" s="153"/>
    </row>
    <row r="72" spans="2:2" ht="13.5" x14ac:dyDescent="0.25">
      <c r="B72" s="153"/>
    </row>
    <row r="73" spans="2:2" ht="13.5" x14ac:dyDescent="0.25">
      <c r="B73" s="153"/>
    </row>
    <row r="74" spans="2:2" ht="13.5" x14ac:dyDescent="0.25">
      <c r="B74" s="153"/>
    </row>
    <row r="75" spans="2:2" ht="13.5" x14ac:dyDescent="0.25">
      <c r="B75" s="153"/>
    </row>
    <row r="76" spans="2:2" ht="13.5" x14ac:dyDescent="0.25">
      <c r="B76" s="153"/>
    </row>
    <row r="77" spans="2:2" ht="13.5" x14ac:dyDescent="0.25">
      <c r="B77" s="153"/>
    </row>
    <row r="78" spans="2:2" ht="13.5" x14ac:dyDescent="0.25">
      <c r="B78" s="153"/>
    </row>
    <row r="79" spans="2:2" ht="13.5" x14ac:dyDescent="0.25">
      <c r="B79" s="153"/>
    </row>
    <row r="80" spans="2:2" ht="13.5" x14ac:dyDescent="0.25">
      <c r="B80" s="153"/>
    </row>
    <row r="81" spans="2:2" ht="13.5" x14ac:dyDescent="0.25">
      <c r="B81" s="153"/>
    </row>
    <row r="82" spans="2:2" ht="13.5" x14ac:dyDescent="0.25">
      <c r="B82" s="153"/>
    </row>
    <row r="83" spans="2:2" ht="13.5" x14ac:dyDescent="0.25">
      <c r="B83" s="153"/>
    </row>
    <row r="84" spans="2:2" ht="13.5" x14ac:dyDescent="0.25">
      <c r="B84" s="153"/>
    </row>
  </sheetData>
  <sheetProtection formatCells="0" formatColumns="0" formatRows="0"/>
  <printOptions horizontalCentered="1"/>
  <pageMargins left="0.39370078740157483" right="0.39370078740157483" top="0.59055118110236227" bottom="0.39370078740157483" header="0.31496062992125984" footer="0.31496062992125984"/>
  <pageSetup paperSize="9" orientation="portrait" horizont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4.9989318521683403E-2"/>
    <pageSetUpPr fitToPage="1"/>
  </sheetPr>
  <dimension ref="A1:J85"/>
  <sheetViews>
    <sheetView showGridLines="0" workbookViewId="0"/>
  </sheetViews>
  <sheetFormatPr defaultColWidth="9.140625" defaultRowHeight="12" x14ac:dyDescent="0.25"/>
  <cols>
    <col min="1" max="1" width="7.5703125" style="7" customWidth="1"/>
    <col min="2" max="2" width="9.28515625" style="7" customWidth="1"/>
    <col min="3" max="3" width="7.85546875" style="1008" customWidth="1"/>
    <col min="4" max="4" width="36.42578125" style="22" customWidth="1"/>
    <col min="5" max="6" width="20.7109375" style="7" customWidth="1"/>
    <col min="7" max="7" width="11.42578125" style="7" customWidth="1"/>
    <col min="8" max="8" width="27.140625" style="7" customWidth="1"/>
    <col min="9" max="16384" width="9.140625" style="7"/>
  </cols>
  <sheetData>
    <row r="1" spans="1:9" ht="12" customHeight="1" x14ac:dyDescent="0.25">
      <c r="C1" s="7"/>
      <c r="D1" s="7"/>
      <c r="E1" s="1065" t="s">
        <v>221</v>
      </c>
      <c r="F1" s="1065"/>
    </row>
    <row r="2" spans="1:9" s="22" customFormat="1" ht="12" customHeight="1" x14ac:dyDescent="0.25">
      <c r="A2" s="695" t="s">
        <v>169</v>
      </c>
      <c r="C2" s="974"/>
      <c r="D2" s="6"/>
      <c r="E2" s="6"/>
      <c r="F2" s="6"/>
      <c r="G2" s="696"/>
      <c r="H2" s="696"/>
      <c r="I2" s="295"/>
    </row>
    <row r="3" spans="1:9" s="22" customFormat="1" ht="12" customHeight="1" x14ac:dyDescent="0.25">
      <c r="A3" s="695" t="s">
        <v>170</v>
      </c>
      <c r="C3" s="974"/>
      <c r="D3" s="6"/>
      <c r="G3" s="696"/>
      <c r="H3" s="696"/>
      <c r="I3" s="295"/>
    </row>
    <row r="4" spans="1:9" ht="12" customHeight="1" x14ac:dyDescent="0.25">
      <c r="A4" s="1066" t="s">
        <v>222</v>
      </c>
      <c r="B4" s="1066"/>
      <c r="C4" s="1066"/>
      <c r="D4" s="1066"/>
      <c r="E4" s="295"/>
    </row>
    <row r="5" spans="1:9" ht="12" customHeight="1" x14ac:dyDescent="0.25">
      <c r="A5" s="7" t="s">
        <v>171</v>
      </c>
      <c r="C5" s="7"/>
      <c r="D5" s="7"/>
    </row>
    <row r="6" spans="1:9" ht="12" customHeight="1" x14ac:dyDescent="0.2">
      <c r="A6" s="8"/>
      <c r="B6" s="8"/>
      <c r="C6" s="8"/>
      <c r="D6" s="8"/>
      <c r="E6" s="8"/>
      <c r="F6" s="698" t="s">
        <v>3</v>
      </c>
    </row>
    <row r="7" spans="1:9" ht="48.6" customHeight="1" x14ac:dyDescent="0.25">
      <c r="A7" s="9" t="s">
        <v>4</v>
      </c>
      <c r="B7" s="9" t="s">
        <v>5</v>
      </c>
      <c r="C7" s="9" t="s">
        <v>6</v>
      </c>
      <c r="D7" s="9" t="s">
        <v>223</v>
      </c>
      <c r="E7" s="699" t="s">
        <v>219</v>
      </c>
      <c r="F7" s="989" t="s">
        <v>220</v>
      </c>
    </row>
    <row r="8" spans="1:9" ht="25.5" x14ac:dyDescent="0.25">
      <c r="A8" s="53" t="s">
        <v>9</v>
      </c>
      <c r="B8" s="54" t="s">
        <v>1152</v>
      </c>
      <c r="C8" s="952" t="s">
        <v>10</v>
      </c>
      <c r="D8" s="10" t="s">
        <v>224</v>
      </c>
      <c r="E8" s="99">
        <f>E9+E26+E43</f>
        <v>0</v>
      </c>
      <c r="F8" s="99">
        <f>F9+F26+F43</f>
        <v>0</v>
      </c>
    </row>
    <row r="9" spans="1:9" ht="25.5" x14ac:dyDescent="0.25">
      <c r="A9" s="220" t="s">
        <v>12</v>
      </c>
      <c r="B9" s="54" t="s">
        <v>1150</v>
      </c>
      <c r="C9" s="373">
        <v>1</v>
      </c>
      <c r="D9" s="11" t="s">
        <v>225</v>
      </c>
      <c r="E9" s="98">
        <f>E10+E11</f>
        <v>0</v>
      </c>
      <c r="F9" s="98">
        <f>F10+F11</f>
        <v>0</v>
      </c>
    </row>
    <row r="10" spans="1:9" ht="13.5" x14ac:dyDescent="0.25">
      <c r="A10" s="220" t="s">
        <v>13</v>
      </c>
      <c r="B10" s="54"/>
      <c r="C10" s="990" t="s">
        <v>41</v>
      </c>
      <c r="D10" s="12" t="s">
        <v>226</v>
      </c>
      <c r="E10" s="98"/>
      <c r="F10" s="98"/>
    </row>
    <row r="11" spans="1:9" ht="25.5" x14ac:dyDescent="0.25">
      <c r="A11" s="220" t="s">
        <v>14</v>
      </c>
      <c r="B11" s="54" t="s">
        <v>1151</v>
      </c>
      <c r="C11" s="991" t="s">
        <v>43</v>
      </c>
      <c r="D11" s="13" t="s">
        <v>227</v>
      </c>
      <c r="E11" s="98">
        <f>E12+E13+E17+E18+E20+E23+E24+E25</f>
        <v>0</v>
      </c>
      <c r="F11" s="98">
        <f>F12+F13+F17+F18+F20+F23+F24+F25</f>
        <v>0</v>
      </c>
    </row>
    <row r="12" spans="1:9" ht="13.5" x14ac:dyDescent="0.25">
      <c r="A12" s="220" t="s">
        <v>17</v>
      </c>
      <c r="B12" s="992"/>
      <c r="C12" s="993" t="s">
        <v>228</v>
      </c>
      <c r="D12" s="14" t="s">
        <v>229</v>
      </c>
      <c r="E12" s="98"/>
      <c r="F12" s="98"/>
    </row>
    <row r="13" spans="1:9" ht="13.5" x14ac:dyDescent="0.25">
      <c r="A13" s="220" t="s">
        <v>18</v>
      </c>
      <c r="B13" s="992"/>
      <c r="C13" s="956" t="s">
        <v>230</v>
      </c>
      <c r="D13" s="14" t="s">
        <v>231</v>
      </c>
      <c r="E13" s="98"/>
      <c r="F13" s="98"/>
    </row>
    <row r="14" spans="1:9" ht="25.5" x14ac:dyDescent="0.25">
      <c r="A14" s="220" t="s">
        <v>19</v>
      </c>
      <c r="B14" s="992"/>
      <c r="C14" s="994" t="s">
        <v>232</v>
      </c>
      <c r="D14" s="15" t="s">
        <v>233</v>
      </c>
      <c r="E14" s="98"/>
      <c r="F14" s="98"/>
    </row>
    <row r="15" spans="1:9" ht="13.5" x14ac:dyDescent="0.25">
      <c r="A15" s="220" t="s">
        <v>20</v>
      </c>
      <c r="B15" s="992"/>
      <c r="C15" s="956" t="s">
        <v>234</v>
      </c>
      <c r="D15" s="16" t="s">
        <v>235</v>
      </c>
      <c r="E15" s="98"/>
      <c r="F15" s="98"/>
    </row>
    <row r="16" spans="1:9" ht="25.5" x14ac:dyDescent="0.25">
      <c r="A16" s="220" t="s">
        <v>23</v>
      </c>
      <c r="B16" s="992"/>
      <c r="C16" s="994" t="s">
        <v>236</v>
      </c>
      <c r="D16" s="14" t="s">
        <v>237</v>
      </c>
      <c r="E16" s="98"/>
      <c r="F16" s="98"/>
    </row>
    <row r="17" spans="1:7" ht="13.5" x14ac:dyDescent="0.25">
      <c r="A17" s="220" t="s">
        <v>26</v>
      </c>
      <c r="B17" s="992"/>
      <c r="C17" s="994" t="s">
        <v>238</v>
      </c>
      <c r="D17" s="14" t="s">
        <v>239</v>
      </c>
      <c r="E17" s="995"/>
      <c r="F17" s="995"/>
    </row>
    <row r="18" spans="1:7" ht="13.5" x14ac:dyDescent="0.25">
      <c r="A18" s="220" t="s">
        <v>29</v>
      </c>
      <c r="B18" s="992"/>
      <c r="C18" s="994" t="s">
        <v>240</v>
      </c>
      <c r="D18" s="14" t="s">
        <v>241</v>
      </c>
      <c r="E18" s="995"/>
      <c r="F18" s="995"/>
    </row>
    <row r="19" spans="1:7" ht="13.5" x14ac:dyDescent="0.25">
      <c r="A19" s="220" t="s">
        <v>31</v>
      </c>
      <c r="B19" s="992"/>
      <c r="C19" s="994" t="s">
        <v>242</v>
      </c>
      <c r="D19" s="16" t="s">
        <v>243</v>
      </c>
      <c r="E19" s="995"/>
      <c r="F19" s="995"/>
    </row>
    <row r="20" spans="1:7" ht="13.5" x14ac:dyDescent="0.25">
      <c r="A20" s="220" t="s">
        <v>33</v>
      </c>
      <c r="B20" s="54"/>
      <c r="C20" s="996" t="s">
        <v>244</v>
      </c>
      <c r="D20" s="3" t="s">
        <v>245</v>
      </c>
      <c r="E20" s="995"/>
      <c r="F20" s="995"/>
    </row>
    <row r="21" spans="1:7" ht="25.5" x14ac:dyDescent="0.25">
      <c r="A21" s="220" t="s">
        <v>35</v>
      </c>
      <c r="B21" s="992"/>
      <c r="C21" s="996" t="s">
        <v>246</v>
      </c>
      <c r="D21" s="17" t="s">
        <v>247</v>
      </c>
      <c r="E21" s="995"/>
      <c r="F21" s="995"/>
    </row>
    <row r="22" spans="1:7" ht="13.5" x14ac:dyDescent="0.25">
      <c r="A22" s="220" t="s">
        <v>38</v>
      </c>
      <c r="B22" s="992"/>
      <c r="C22" s="996" t="s">
        <v>248</v>
      </c>
      <c r="D22" s="17" t="s">
        <v>249</v>
      </c>
      <c r="E22" s="995"/>
      <c r="F22" s="995"/>
      <c r="G22" s="997"/>
    </row>
    <row r="23" spans="1:7" ht="25.5" x14ac:dyDescent="0.25">
      <c r="A23" s="220" t="s">
        <v>40</v>
      </c>
      <c r="B23" s="54"/>
      <c r="C23" s="996" t="s">
        <v>250</v>
      </c>
      <c r="D23" s="3" t="s">
        <v>251</v>
      </c>
      <c r="E23" s="995"/>
      <c r="F23" s="995"/>
    </row>
    <row r="24" spans="1:7" ht="13.5" x14ac:dyDescent="0.25">
      <c r="A24" s="220" t="s">
        <v>42</v>
      </c>
      <c r="B24" s="54"/>
      <c r="C24" s="996" t="s">
        <v>252</v>
      </c>
      <c r="D24" s="14" t="s">
        <v>253</v>
      </c>
      <c r="E24" s="995"/>
      <c r="F24" s="995"/>
    </row>
    <row r="25" spans="1:7" ht="25.5" x14ac:dyDescent="0.25">
      <c r="A25" s="220" t="s">
        <v>44</v>
      </c>
      <c r="B25" s="54" t="s">
        <v>1153</v>
      </c>
      <c r="C25" s="998">
        <v>2</v>
      </c>
      <c r="D25" s="18" t="s">
        <v>254</v>
      </c>
      <c r="E25" s="995"/>
      <c r="F25" s="995"/>
    </row>
    <row r="26" spans="1:7" ht="25.5" x14ac:dyDescent="0.25">
      <c r="A26" s="220" t="s">
        <v>46</v>
      </c>
      <c r="B26" s="54"/>
      <c r="C26" s="221" t="s">
        <v>52</v>
      </c>
      <c r="D26" s="18" t="s">
        <v>255</v>
      </c>
      <c r="E26" s="98">
        <f>SUM(E27:E39)</f>
        <v>0</v>
      </c>
      <c r="F26" s="98">
        <f>SUM(F27:F39)</f>
        <v>0</v>
      </c>
    </row>
    <row r="27" spans="1:7" ht="25.5" x14ac:dyDescent="0.25">
      <c r="A27" s="220" t="s">
        <v>49</v>
      </c>
      <c r="B27" s="54"/>
      <c r="C27" s="221" t="s">
        <v>54</v>
      </c>
      <c r="D27" s="18" t="s">
        <v>256</v>
      </c>
      <c r="E27" s="98"/>
      <c r="F27" s="98"/>
    </row>
    <row r="28" spans="1:7" ht="25.5" x14ac:dyDescent="0.25">
      <c r="A28" s="220" t="s">
        <v>51</v>
      </c>
      <c r="B28" s="54"/>
      <c r="C28" s="221" t="s">
        <v>56</v>
      </c>
      <c r="D28" s="18" t="s">
        <v>257</v>
      </c>
      <c r="E28" s="98"/>
      <c r="F28" s="98"/>
    </row>
    <row r="29" spans="1:7" ht="13.5" x14ac:dyDescent="0.25">
      <c r="A29" s="220" t="s">
        <v>53</v>
      </c>
      <c r="B29" s="992"/>
      <c r="C29" s="221" t="s">
        <v>58</v>
      </c>
      <c r="D29" s="18" t="s">
        <v>258</v>
      </c>
      <c r="E29" s="98"/>
      <c r="F29" s="98"/>
    </row>
    <row r="30" spans="1:7" ht="13.5" x14ac:dyDescent="0.25">
      <c r="A30" s="220" t="s">
        <v>55</v>
      </c>
      <c r="B30" s="992"/>
      <c r="C30" s="221" t="s">
        <v>180</v>
      </c>
      <c r="D30" s="18" t="s">
        <v>259</v>
      </c>
      <c r="E30" s="98"/>
      <c r="F30" s="98"/>
    </row>
    <row r="31" spans="1:7" ht="13.5" x14ac:dyDescent="0.25">
      <c r="A31" s="220" t="s">
        <v>57</v>
      </c>
      <c r="B31" s="992"/>
      <c r="C31" s="221" t="s">
        <v>181</v>
      </c>
      <c r="D31" s="18" t="s">
        <v>260</v>
      </c>
      <c r="E31" s="98"/>
      <c r="F31" s="98"/>
    </row>
    <row r="32" spans="1:7" s="296" customFormat="1" ht="25.5" x14ac:dyDescent="0.25">
      <c r="A32" s="220" t="s">
        <v>59</v>
      </c>
      <c r="B32" s="992"/>
      <c r="C32" s="999" t="s">
        <v>182</v>
      </c>
      <c r="D32" s="18" t="s">
        <v>261</v>
      </c>
      <c r="E32" s="98"/>
      <c r="F32" s="98"/>
    </row>
    <row r="33" spans="1:6" ht="13.5" x14ac:dyDescent="0.25">
      <c r="A33" s="220" t="s">
        <v>61</v>
      </c>
      <c r="B33" s="54"/>
      <c r="C33" s="999" t="s">
        <v>183</v>
      </c>
      <c r="D33" s="18" t="s">
        <v>262</v>
      </c>
      <c r="E33" s="98"/>
      <c r="F33" s="98"/>
    </row>
    <row r="34" spans="1:6" ht="25.5" x14ac:dyDescent="0.25">
      <c r="A34" s="220" t="s">
        <v>62</v>
      </c>
      <c r="B34" s="992"/>
      <c r="C34" s="999" t="s">
        <v>184</v>
      </c>
      <c r="D34" s="15" t="s">
        <v>263</v>
      </c>
      <c r="E34" s="98"/>
      <c r="F34" s="98"/>
    </row>
    <row r="35" spans="1:6" ht="13.5" x14ac:dyDescent="0.25">
      <c r="A35" s="220" t="s">
        <v>63</v>
      </c>
      <c r="B35" s="992"/>
      <c r="C35" s="999" t="s">
        <v>264</v>
      </c>
      <c r="D35" s="15" t="s">
        <v>265</v>
      </c>
      <c r="E35" s="98"/>
      <c r="F35" s="98"/>
    </row>
    <row r="36" spans="1:6" ht="13.5" x14ac:dyDescent="0.25">
      <c r="A36" s="220" t="s">
        <v>64</v>
      </c>
      <c r="B36" s="992"/>
      <c r="C36" s="999" t="s">
        <v>266</v>
      </c>
      <c r="D36" s="18" t="s">
        <v>267</v>
      </c>
      <c r="E36" s="98"/>
      <c r="F36" s="98"/>
    </row>
    <row r="37" spans="1:6" ht="13.5" x14ac:dyDescent="0.25">
      <c r="A37" s="220" t="s">
        <v>65</v>
      </c>
      <c r="B37" s="992"/>
      <c r="C37" s="999" t="s">
        <v>268</v>
      </c>
      <c r="D37" s="19" t="s">
        <v>269</v>
      </c>
      <c r="E37" s="701"/>
      <c r="F37" s="701"/>
    </row>
    <row r="38" spans="1:6" ht="13.5" x14ac:dyDescent="0.25">
      <c r="A38" s="220" t="s">
        <v>66</v>
      </c>
      <c r="B38" s="992"/>
      <c r="C38" s="999" t="s">
        <v>270</v>
      </c>
      <c r="D38" s="19" t="s">
        <v>271</v>
      </c>
      <c r="E38" s="701"/>
      <c r="F38" s="701"/>
    </row>
    <row r="39" spans="1:6" ht="25.5" x14ac:dyDescent="0.25">
      <c r="A39" s="220" t="s">
        <v>69</v>
      </c>
      <c r="B39" s="992"/>
      <c r="C39" s="999" t="s">
        <v>272</v>
      </c>
      <c r="D39" s="19" t="s">
        <v>273</v>
      </c>
      <c r="E39" s="701"/>
      <c r="F39" s="701"/>
    </row>
    <row r="40" spans="1:6" ht="13.5" x14ac:dyDescent="0.25">
      <c r="A40" s="53" t="s">
        <v>72</v>
      </c>
      <c r="B40" s="992"/>
      <c r="C40" s="1000">
        <v>3</v>
      </c>
      <c r="D40" s="20" t="s">
        <v>274</v>
      </c>
      <c r="E40" s="701"/>
      <c r="F40" s="701"/>
    </row>
    <row r="41" spans="1:6" ht="13.5" x14ac:dyDescent="0.25">
      <c r="A41" s="53" t="s">
        <v>73</v>
      </c>
      <c r="B41" s="992"/>
      <c r="C41" s="1001" t="s">
        <v>147</v>
      </c>
      <c r="D41" s="20" t="s">
        <v>275</v>
      </c>
      <c r="E41" s="701"/>
      <c r="F41" s="701"/>
    </row>
    <row r="42" spans="1:6" ht="13.5" x14ac:dyDescent="0.25">
      <c r="A42" s="53" t="s">
        <v>74</v>
      </c>
      <c r="B42" s="992"/>
      <c r="C42" s="1001" t="s">
        <v>173</v>
      </c>
      <c r="D42" s="20" t="s">
        <v>276</v>
      </c>
      <c r="E42" s="701"/>
      <c r="F42" s="701"/>
    </row>
    <row r="43" spans="1:6" s="296" customFormat="1" ht="25.5" x14ac:dyDescent="0.25">
      <c r="A43" s="53" t="s">
        <v>77</v>
      </c>
      <c r="B43" s="54" t="s">
        <v>1162</v>
      </c>
      <c r="C43" s="1001" t="s">
        <v>15</v>
      </c>
      <c r="D43" s="21" t="s">
        <v>277</v>
      </c>
      <c r="E43" s="995"/>
      <c r="F43" s="995"/>
    </row>
    <row r="44" spans="1:6" ht="13.5" x14ac:dyDescent="0.25">
      <c r="A44" s="220" t="s">
        <v>78</v>
      </c>
      <c r="B44" s="992"/>
      <c r="C44" s="999" t="s">
        <v>30</v>
      </c>
      <c r="D44" s="18" t="s">
        <v>278</v>
      </c>
      <c r="E44" s="99">
        <f>SUM(E45:E59)</f>
        <v>0</v>
      </c>
      <c r="F44" s="99">
        <f>SUM(F45:F59)</f>
        <v>0</v>
      </c>
    </row>
    <row r="45" spans="1:6" ht="13.5" x14ac:dyDescent="0.25">
      <c r="A45" s="220" t="s">
        <v>79</v>
      </c>
      <c r="B45" s="992"/>
      <c r="C45" s="999" t="s">
        <v>32</v>
      </c>
      <c r="D45" s="18" t="s">
        <v>279</v>
      </c>
      <c r="E45" s="995"/>
      <c r="F45" s="995"/>
    </row>
    <row r="46" spans="1:6" ht="13.5" x14ac:dyDescent="0.25">
      <c r="A46" s="220" t="s">
        <v>80</v>
      </c>
      <c r="B46" s="992"/>
      <c r="C46" s="999" t="s">
        <v>34</v>
      </c>
      <c r="D46" s="18" t="s">
        <v>280</v>
      </c>
      <c r="E46" s="995"/>
      <c r="F46" s="995"/>
    </row>
    <row r="47" spans="1:6" ht="13.5" x14ac:dyDescent="0.25">
      <c r="A47" s="220" t="s">
        <v>83</v>
      </c>
      <c r="B47" s="992"/>
      <c r="C47" s="999" t="s">
        <v>147</v>
      </c>
      <c r="D47" s="18" t="s">
        <v>281</v>
      </c>
      <c r="E47" s="995"/>
      <c r="F47" s="995"/>
    </row>
    <row r="48" spans="1:6" ht="25.5" x14ac:dyDescent="0.25">
      <c r="A48" s="220" t="s">
        <v>85</v>
      </c>
      <c r="B48" s="54"/>
      <c r="C48" s="999" t="s">
        <v>173</v>
      </c>
      <c r="D48" s="18" t="s">
        <v>282</v>
      </c>
      <c r="E48" s="995"/>
      <c r="F48" s="995"/>
    </row>
    <row r="49" spans="1:10" ht="25.5" x14ac:dyDescent="0.25">
      <c r="A49" s="220" t="s">
        <v>86</v>
      </c>
      <c r="B49" s="992"/>
      <c r="C49" s="999" t="s">
        <v>122</v>
      </c>
      <c r="D49" s="18" t="s">
        <v>283</v>
      </c>
      <c r="E49" s="995"/>
      <c r="F49" s="995"/>
    </row>
    <row r="50" spans="1:10" s="296" customFormat="1" ht="25.5" x14ac:dyDescent="0.25">
      <c r="A50" s="220" t="s">
        <v>87</v>
      </c>
      <c r="B50" s="992"/>
      <c r="C50" s="999" t="s">
        <v>127</v>
      </c>
      <c r="D50" s="18" t="s">
        <v>284</v>
      </c>
      <c r="E50" s="995"/>
      <c r="F50" s="995"/>
    </row>
    <row r="51" spans="1:10" ht="25.5" x14ac:dyDescent="0.25">
      <c r="A51" s="220" t="s">
        <v>88</v>
      </c>
      <c r="B51" s="992"/>
      <c r="C51" s="999" t="s">
        <v>285</v>
      </c>
      <c r="D51" s="18" t="s">
        <v>286</v>
      </c>
      <c r="E51" s="995"/>
      <c r="F51" s="995"/>
    </row>
    <row r="52" spans="1:10" ht="25.5" x14ac:dyDescent="0.25">
      <c r="A52" s="220" t="s">
        <v>89</v>
      </c>
      <c r="B52" s="992"/>
      <c r="C52" s="999" t="s">
        <v>287</v>
      </c>
      <c r="D52" s="18" t="s">
        <v>288</v>
      </c>
      <c r="E52" s="995"/>
      <c r="F52" s="995"/>
    </row>
    <row r="53" spans="1:10" ht="25.5" x14ac:dyDescent="0.25">
      <c r="A53" s="220" t="s">
        <v>91</v>
      </c>
      <c r="B53" s="54"/>
      <c r="C53" s="999" t="s">
        <v>289</v>
      </c>
      <c r="D53" s="18" t="s">
        <v>290</v>
      </c>
      <c r="E53" s="995"/>
      <c r="F53" s="995"/>
    </row>
    <row r="54" spans="1:10" ht="25.5" x14ac:dyDescent="0.25">
      <c r="A54" s="220" t="s">
        <v>92</v>
      </c>
      <c r="B54" s="992"/>
      <c r="C54" s="999" t="s">
        <v>291</v>
      </c>
      <c r="D54" s="18" t="s">
        <v>292</v>
      </c>
      <c r="E54" s="995"/>
      <c r="F54" s="995"/>
    </row>
    <row r="55" spans="1:10" ht="25.5" x14ac:dyDescent="0.25">
      <c r="A55" s="220" t="s">
        <v>95</v>
      </c>
      <c r="B55" s="992"/>
      <c r="C55" s="999" t="s">
        <v>293</v>
      </c>
      <c r="D55" s="18" t="s">
        <v>294</v>
      </c>
      <c r="E55" s="995"/>
      <c r="F55" s="995"/>
    </row>
    <row r="56" spans="1:10" ht="25.5" x14ac:dyDescent="0.25">
      <c r="A56" s="220" t="s">
        <v>98</v>
      </c>
      <c r="B56" s="992"/>
      <c r="C56" s="999" t="s">
        <v>295</v>
      </c>
      <c r="D56" s="18" t="s">
        <v>296</v>
      </c>
      <c r="E56" s="995"/>
      <c r="F56" s="995"/>
    </row>
    <row r="57" spans="1:10" ht="25.5" x14ac:dyDescent="0.25">
      <c r="A57" s="220" t="s">
        <v>102</v>
      </c>
      <c r="B57" s="992"/>
      <c r="C57" s="999" t="s">
        <v>297</v>
      </c>
      <c r="D57" s="18" t="s">
        <v>298</v>
      </c>
      <c r="E57" s="995"/>
      <c r="F57" s="995"/>
    </row>
    <row r="58" spans="1:10" s="941" customFormat="1" ht="13.5" x14ac:dyDescent="0.25">
      <c r="A58" s="220" t="s">
        <v>105</v>
      </c>
      <c r="B58" s="1002"/>
      <c r="C58" s="220" t="s">
        <v>299</v>
      </c>
      <c r="D58" s="12" t="s">
        <v>300</v>
      </c>
      <c r="E58" s="995"/>
      <c r="F58" s="995"/>
    </row>
    <row r="59" spans="1:10" ht="25.5" x14ac:dyDescent="0.25">
      <c r="A59" s="53" t="s">
        <v>107</v>
      </c>
      <c r="B59" s="54" t="s">
        <v>1154</v>
      </c>
      <c r="C59" s="1001" t="s">
        <v>21</v>
      </c>
      <c r="D59" s="21" t="s">
        <v>301</v>
      </c>
      <c r="E59" s="995"/>
      <c r="F59" s="995"/>
    </row>
    <row r="60" spans="1:10" s="333" customFormat="1" ht="13.5" x14ac:dyDescent="0.25">
      <c r="A60" s="220" t="s">
        <v>109</v>
      </c>
      <c r="B60" s="1003"/>
      <c r="C60" s="1004" t="s">
        <v>30</v>
      </c>
      <c r="D60" s="12" t="s">
        <v>302</v>
      </c>
      <c r="E60" s="99">
        <f>SUM(E62:E71)</f>
        <v>0</v>
      </c>
      <c r="F60" s="99">
        <f>SUM(F62:F71)</f>
        <v>0</v>
      </c>
      <c r="G60" s="23"/>
      <c r="H60" s="23"/>
      <c r="I60" s="23"/>
      <c r="J60" s="23"/>
    </row>
    <row r="61" spans="1:10" s="333" customFormat="1" ht="25.5" x14ac:dyDescent="0.25">
      <c r="A61" s="220" t="s">
        <v>111</v>
      </c>
      <c r="B61" s="1005"/>
      <c r="C61" s="1004" t="s">
        <v>32</v>
      </c>
      <c r="D61" s="12" t="s">
        <v>303</v>
      </c>
      <c r="E61" s="99"/>
      <c r="F61" s="99"/>
      <c r="G61" s="23"/>
      <c r="H61" s="23"/>
      <c r="I61" s="23"/>
      <c r="J61" s="23"/>
    </row>
    <row r="62" spans="1:10" s="333" customFormat="1" ht="25.5" x14ac:dyDescent="0.25">
      <c r="A62" s="220" t="s">
        <v>112</v>
      </c>
      <c r="B62" s="1005"/>
      <c r="C62" s="1004" t="s">
        <v>34</v>
      </c>
      <c r="D62" s="12" t="s">
        <v>304</v>
      </c>
      <c r="E62" s="995"/>
      <c r="F62" s="995"/>
      <c r="G62" s="23"/>
      <c r="H62" s="23"/>
      <c r="I62" s="23"/>
      <c r="J62" s="23"/>
    </row>
    <row r="63" spans="1:10" s="333" customFormat="1" ht="13.5" x14ac:dyDescent="0.25">
      <c r="A63" s="220" t="s">
        <v>113</v>
      </c>
      <c r="B63" s="1005"/>
      <c r="C63" s="1004" t="s">
        <v>147</v>
      </c>
      <c r="D63" s="12" t="s">
        <v>305</v>
      </c>
      <c r="E63" s="995"/>
      <c r="F63" s="995"/>
      <c r="G63" s="23"/>
      <c r="H63" s="23"/>
      <c r="I63" s="23"/>
      <c r="J63" s="23"/>
    </row>
    <row r="64" spans="1:10" s="333" customFormat="1" ht="13.5" x14ac:dyDescent="0.25">
      <c r="A64" s="220" t="s">
        <v>114</v>
      </c>
      <c r="B64" s="1005"/>
      <c r="C64" s="1004" t="s">
        <v>173</v>
      </c>
      <c r="D64" s="12" t="s">
        <v>306</v>
      </c>
      <c r="E64" s="995"/>
      <c r="F64" s="995"/>
      <c r="G64" s="23"/>
      <c r="H64" s="23"/>
      <c r="I64" s="23"/>
      <c r="J64" s="23"/>
    </row>
    <row r="65" spans="1:10" s="333" customFormat="1" ht="25.5" x14ac:dyDescent="0.25">
      <c r="A65" s="220" t="s">
        <v>116</v>
      </c>
      <c r="B65" s="1005"/>
      <c r="C65" s="1004" t="s">
        <v>122</v>
      </c>
      <c r="D65" s="12" t="s">
        <v>307</v>
      </c>
      <c r="E65" s="995"/>
      <c r="F65" s="995"/>
      <c r="G65" s="23"/>
      <c r="H65" s="23"/>
      <c r="I65" s="23"/>
      <c r="J65" s="23"/>
    </row>
    <row r="66" spans="1:10" s="333" customFormat="1" ht="25.5" x14ac:dyDescent="0.25">
      <c r="A66" s="220" t="s">
        <v>118</v>
      </c>
      <c r="B66" s="1005"/>
      <c r="C66" s="1004" t="s">
        <v>127</v>
      </c>
      <c r="D66" s="12" t="s">
        <v>308</v>
      </c>
      <c r="E66" s="995"/>
      <c r="F66" s="995"/>
      <c r="G66" s="23"/>
      <c r="H66" s="23"/>
      <c r="I66" s="23"/>
      <c r="J66" s="23"/>
    </row>
    <row r="67" spans="1:10" ht="13.5" x14ac:dyDescent="0.25">
      <c r="A67" s="220" t="s">
        <v>119</v>
      </c>
      <c r="B67" s="71"/>
      <c r="C67" s="999" t="s">
        <v>285</v>
      </c>
      <c r="D67" s="12" t="s">
        <v>309</v>
      </c>
      <c r="E67" s="995"/>
      <c r="F67" s="995"/>
    </row>
    <row r="68" spans="1:10" s="24" customFormat="1" ht="13.5" x14ac:dyDescent="0.25">
      <c r="A68" s="220" t="s">
        <v>120</v>
      </c>
      <c r="B68" s="1006"/>
      <c r="C68" s="1007" t="s">
        <v>287</v>
      </c>
      <c r="D68" s="12" t="s">
        <v>310</v>
      </c>
      <c r="E68" s="995"/>
      <c r="F68" s="995"/>
    </row>
    <row r="69" spans="1:10" ht="13.5" x14ac:dyDescent="0.25">
      <c r="A69" s="220" t="s">
        <v>121</v>
      </c>
      <c r="B69" s="71"/>
      <c r="C69" s="999" t="s">
        <v>289</v>
      </c>
      <c r="D69" s="12" t="s">
        <v>311</v>
      </c>
      <c r="E69" s="995"/>
      <c r="F69" s="995"/>
    </row>
    <row r="70" spans="1:10" ht="13.5" x14ac:dyDescent="0.25">
      <c r="A70" s="220" t="s">
        <v>124</v>
      </c>
      <c r="B70" s="71"/>
      <c r="C70" s="999" t="s">
        <v>291</v>
      </c>
      <c r="D70" s="12" t="s">
        <v>312</v>
      </c>
      <c r="E70" s="995"/>
      <c r="F70" s="995"/>
    </row>
    <row r="71" spans="1:10" ht="13.5" x14ac:dyDescent="0.25">
      <c r="A71" s="53" t="s">
        <v>125</v>
      </c>
      <c r="B71" s="54" t="s">
        <v>1155</v>
      </c>
      <c r="C71" s="1001" t="s">
        <v>67</v>
      </c>
      <c r="D71" s="21" t="s">
        <v>313</v>
      </c>
      <c r="E71" s="995"/>
      <c r="F71" s="995"/>
    </row>
    <row r="72" spans="1:10" ht="25.5" x14ac:dyDescent="0.25">
      <c r="A72" s="53" t="s">
        <v>126</v>
      </c>
      <c r="B72" s="54"/>
      <c r="C72" s="1001" t="s">
        <v>70</v>
      </c>
      <c r="D72" s="21" t="s">
        <v>314</v>
      </c>
      <c r="E72" s="99">
        <f>E8+E44+E60</f>
        <v>0</v>
      </c>
      <c r="F72" s="99">
        <f>F8+F44+F60</f>
        <v>0</v>
      </c>
    </row>
    <row r="73" spans="1:10" ht="25.5" x14ac:dyDescent="0.25">
      <c r="A73" s="53" t="s">
        <v>129</v>
      </c>
      <c r="B73" s="54" t="s">
        <v>1156</v>
      </c>
      <c r="C73" s="1001" t="s">
        <v>75</v>
      </c>
      <c r="D73" s="21" t="s">
        <v>315</v>
      </c>
      <c r="E73" s="995"/>
      <c r="F73" s="995"/>
    </row>
    <row r="74" spans="1:10" ht="13.5" x14ac:dyDescent="0.25">
      <c r="A74" s="220" t="s">
        <v>130</v>
      </c>
      <c r="B74" s="54"/>
      <c r="C74" s="999" t="s">
        <v>30</v>
      </c>
      <c r="D74" s="12" t="s">
        <v>316</v>
      </c>
      <c r="E74" s="99">
        <f>E72+E73</f>
        <v>0</v>
      </c>
      <c r="F74" s="99">
        <f>F72+F73</f>
        <v>0</v>
      </c>
    </row>
    <row r="75" spans="1:10" ht="13.5" x14ac:dyDescent="0.25">
      <c r="A75" s="220" t="s">
        <v>131</v>
      </c>
      <c r="B75" s="54" t="s">
        <v>455</v>
      </c>
      <c r="C75" s="999" t="s">
        <v>32</v>
      </c>
      <c r="D75" s="12" t="s">
        <v>317</v>
      </c>
      <c r="E75" s="995"/>
      <c r="F75" s="995"/>
    </row>
    <row r="76" spans="1:10" ht="12" customHeight="1" x14ac:dyDescent="0.2">
      <c r="A76" s="962"/>
      <c r="F76" s="1009"/>
    </row>
    <row r="77" spans="1:10" ht="12" customHeight="1" x14ac:dyDescent="0.2">
      <c r="A77" s="962"/>
      <c r="D77" s="23"/>
      <c r="E77" s="23"/>
      <c r="F77" s="23"/>
    </row>
    <row r="78" spans="1:10" ht="12" customHeight="1" x14ac:dyDescent="0.25">
      <c r="A78" s="196" t="s">
        <v>154</v>
      </c>
      <c r="D78" s="23"/>
      <c r="E78" s="23"/>
      <c r="F78" s="23"/>
    </row>
    <row r="79" spans="1:10" ht="12" customHeight="1" x14ac:dyDescent="0.25">
      <c r="A79" s="196"/>
      <c r="D79" s="23"/>
      <c r="E79" s="23"/>
      <c r="F79" s="333"/>
    </row>
    <row r="80" spans="1:10" ht="12" customHeight="1" x14ac:dyDescent="0.25">
      <c r="A80" s="196" t="s">
        <v>155</v>
      </c>
      <c r="D80" s="23"/>
      <c r="E80" s="23"/>
      <c r="F80" s="333"/>
    </row>
    <row r="81" spans="1:6" ht="12" customHeight="1" x14ac:dyDescent="0.25">
      <c r="A81" s="196" t="s">
        <v>156</v>
      </c>
      <c r="D81" s="23"/>
      <c r="E81" s="23"/>
      <c r="F81" s="333"/>
    </row>
    <row r="82" spans="1:6" ht="12" customHeight="1" x14ac:dyDescent="0.25">
      <c r="A82" s="196"/>
      <c r="D82" s="23"/>
      <c r="E82" s="23"/>
      <c r="F82" s="333"/>
    </row>
    <row r="83" spans="1:6" ht="12" customHeight="1" x14ac:dyDescent="0.25">
      <c r="A83" s="196" t="s">
        <v>157</v>
      </c>
      <c r="D83" s="23"/>
      <c r="E83" s="23"/>
      <c r="F83" s="333"/>
    </row>
    <row r="84" spans="1:6" ht="12" customHeight="1" x14ac:dyDescent="0.25">
      <c r="A84" s="196" t="s">
        <v>156</v>
      </c>
      <c r="D84" s="7"/>
    </row>
    <row r="85" spans="1:6" x14ac:dyDescent="0.2">
      <c r="D85" s="24"/>
      <c r="E85" s="24"/>
      <c r="F85" s="1010"/>
    </row>
  </sheetData>
  <mergeCells count="2">
    <mergeCell ref="E1:F1"/>
    <mergeCell ref="A4:D4"/>
  </mergeCells>
  <printOptions horizontalCentered="1"/>
  <pageMargins left="0" right="0" top="0" bottom="0" header="0" footer="0"/>
  <pageSetup paperSize="9" scale="5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4.9989318521683403E-2"/>
    <pageSetUpPr fitToPage="1"/>
  </sheetPr>
  <dimension ref="A1:R57"/>
  <sheetViews>
    <sheetView showGridLines="0" workbookViewId="0"/>
  </sheetViews>
  <sheetFormatPr defaultColWidth="9.140625" defaultRowHeight="12" x14ac:dyDescent="0.25"/>
  <cols>
    <col min="1" max="1" width="9.140625" style="30"/>
    <col min="2" max="2" width="13.5703125" style="30" bestFit="1" customWidth="1"/>
    <col min="3" max="3" width="9.140625" style="30"/>
    <col min="4" max="4" width="34.5703125" style="30" customWidth="1"/>
    <col min="5" max="10" width="14.140625" style="30" customWidth="1"/>
    <col min="11" max="11" width="13.85546875" style="30" bestFit="1" customWidth="1"/>
    <col min="12" max="13" width="14.140625" style="30" customWidth="1"/>
    <col min="14" max="14" width="14.140625" style="219" customWidth="1"/>
    <col min="15" max="16384" width="9.140625" style="30"/>
  </cols>
  <sheetData>
    <row r="1" spans="1:18" ht="12" customHeight="1" x14ac:dyDescent="0.25">
      <c r="M1" s="1068" t="s">
        <v>318</v>
      </c>
      <c r="N1" s="1068"/>
    </row>
    <row r="2" spans="1:18" s="887" customFormat="1" ht="12" customHeight="1" x14ac:dyDescent="0.25">
      <c r="A2" s="695" t="s">
        <v>169</v>
      </c>
      <c r="B2" s="22"/>
      <c r="C2" s="974"/>
      <c r="D2" s="6"/>
      <c r="E2" s="30"/>
      <c r="F2" s="975"/>
      <c r="G2" s="975"/>
      <c r="H2" s="975"/>
      <c r="I2" s="975"/>
      <c r="J2" s="976"/>
      <c r="K2" s="976"/>
      <c r="L2" s="976"/>
      <c r="M2" s="977"/>
      <c r="O2" s="978"/>
      <c r="P2" s="978"/>
      <c r="Q2" s="978"/>
      <c r="R2" s="911"/>
    </row>
    <row r="3" spans="1:18" s="887" customFormat="1" ht="12" customHeight="1" x14ac:dyDescent="0.25">
      <c r="A3" s="695" t="s">
        <v>170</v>
      </c>
      <c r="B3" s="22"/>
      <c r="C3" s="974"/>
      <c r="D3" s="6"/>
      <c r="E3" s="30"/>
      <c r="F3" s="975"/>
      <c r="G3" s="975"/>
      <c r="H3" s="975"/>
      <c r="I3" s="975"/>
      <c r="J3" s="976"/>
      <c r="K3" s="976"/>
      <c r="L3" s="976"/>
      <c r="M3" s="977"/>
      <c r="N3" s="977"/>
      <c r="O3" s="978"/>
      <c r="P3" s="978"/>
      <c r="Q3" s="978"/>
      <c r="R3" s="911"/>
    </row>
    <row r="4" spans="1:18" ht="12" customHeight="1" x14ac:dyDescent="0.25">
      <c r="A4" s="1066" t="s">
        <v>319</v>
      </c>
      <c r="B4" s="1066"/>
      <c r="C4" s="1066"/>
      <c r="D4" s="1066"/>
      <c r="E4" s="911"/>
      <c r="F4" s="911"/>
      <c r="G4" s="911"/>
      <c r="J4" s="911"/>
      <c r="K4" s="911"/>
      <c r="L4" s="911"/>
      <c r="M4" s="911"/>
      <c r="N4" s="911"/>
    </row>
    <row r="5" spans="1:18" ht="12" customHeight="1" x14ac:dyDescent="0.25">
      <c r="A5" s="7" t="s">
        <v>171</v>
      </c>
      <c r="B5" s="7"/>
      <c r="C5" s="7"/>
      <c r="D5" s="7"/>
      <c r="N5" s="30"/>
    </row>
    <row r="6" spans="1:18" ht="12" customHeight="1" x14ac:dyDescent="0.2">
      <c r="E6" s="979"/>
      <c r="F6" s="979"/>
      <c r="G6" s="979"/>
      <c r="H6" s="979"/>
      <c r="I6" s="979"/>
      <c r="J6" s="979"/>
      <c r="K6" s="979"/>
      <c r="L6" s="979"/>
      <c r="M6" s="979"/>
      <c r="N6" s="698" t="s">
        <v>3</v>
      </c>
    </row>
    <row r="7" spans="1:18" s="980" customFormat="1" ht="12" customHeight="1" x14ac:dyDescent="0.25">
      <c r="A7" s="1069" t="s">
        <v>4</v>
      </c>
      <c r="B7" s="1069" t="s">
        <v>5</v>
      </c>
      <c r="C7" s="1069" t="s">
        <v>6</v>
      </c>
      <c r="D7" s="1070" t="s">
        <v>320</v>
      </c>
      <c r="E7" s="1071" t="s">
        <v>321</v>
      </c>
      <c r="F7" s="1071"/>
      <c r="G7" s="1071"/>
      <c r="H7" s="1071"/>
      <c r="I7" s="1071"/>
      <c r="J7" s="1071"/>
      <c r="K7" s="1071"/>
      <c r="L7" s="1071"/>
      <c r="M7" s="1072" t="s">
        <v>322</v>
      </c>
      <c r="N7" s="1073" t="s">
        <v>323</v>
      </c>
    </row>
    <row r="8" spans="1:18" s="980" customFormat="1" ht="60" customHeight="1" x14ac:dyDescent="0.25">
      <c r="A8" s="1069"/>
      <c r="B8" s="1069"/>
      <c r="C8" s="1069"/>
      <c r="D8" s="1070"/>
      <c r="E8" s="25" t="s">
        <v>106</v>
      </c>
      <c r="F8" s="25" t="s">
        <v>324</v>
      </c>
      <c r="G8" s="25" t="s">
        <v>110</v>
      </c>
      <c r="H8" s="25" t="s">
        <v>325</v>
      </c>
      <c r="I8" s="25" t="s">
        <v>326</v>
      </c>
      <c r="J8" s="25" t="s">
        <v>123</v>
      </c>
      <c r="K8" s="25" t="s">
        <v>327</v>
      </c>
      <c r="L8" s="892" t="s">
        <v>323</v>
      </c>
      <c r="M8" s="1072"/>
      <c r="N8" s="1073"/>
    </row>
    <row r="9" spans="1:18" ht="24" customHeight="1" x14ac:dyDescent="0.25">
      <c r="A9" s="216" t="s">
        <v>328</v>
      </c>
      <c r="B9" s="28"/>
      <c r="C9" s="981" t="s">
        <v>329</v>
      </c>
      <c r="D9" s="982" t="s">
        <v>330</v>
      </c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8" ht="24" customHeight="1" x14ac:dyDescent="0.25">
      <c r="A10" s="216" t="s">
        <v>331</v>
      </c>
      <c r="B10" s="28"/>
      <c r="C10" s="983">
        <v>1</v>
      </c>
      <c r="D10" s="984" t="s">
        <v>332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8" ht="24" customHeight="1" x14ac:dyDescent="0.25">
      <c r="A11" s="216" t="s">
        <v>333</v>
      </c>
      <c r="B11" s="28"/>
      <c r="C11" s="983">
        <v>2</v>
      </c>
      <c r="D11" s="984" t="s">
        <v>334</v>
      </c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8" ht="24" customHeight="1" x14ac:dyDescent="0.25">
      <c r="A12" s="216" t="s">
        <v>335</v>
      </c>
      <c r="B12" s="28" t="s">
        <v>336</v>
      </c>
      <c r="C12" s="981" t="s">
        <v>15</v>
      </c>
      <c r="D12" s="982" t="s">
        <v>337</v>
      </c>
      <c r="E12" s="29">
        <f>+E11+E10+E9</f>
        <v>0</v>
      </c>
      <c r="F12" s="29">
        <f t="shared" ref="F12:N12" si="0">+F11+F10+F9</f>
        <v>0</v>
      </c>
      <c r="G12" s="29">
        <f t="shared" si="0"/>
        <v>0</v>
      </c>
      <c r="H12" s="29">
        <f t="shared" si="0"/>
        <v>0</v>
      </c>
      <c r="I12" s="29">
        <f t="shared" si="0"/>
        <v>0</v>
      </c>
      <c r="J12" s="29">
        <f t="shared" si="0"/>
        <v>0</v>
      </c>
      <c r="K12" s="29">
        <f t="shared" si="0"/>
        <v>0</v>
      </c>
      <c r="L12" s="29">
        <f t="shared" si="0"/>
        <v>0</v>
      </c>
      <c r="M12" s="29">
        <f t="shared" si="0"/>
        <v>0</v>
      </c>
      <c r="N12" s="29">
        <f t="shared" si="0"/>
        <v>0</v>
      </c>
    </row>
    <row r="13" spans="1:18" ht="24" customHeight="1" x14ac:dyDescent="0.25">
      <c r="A13" s="216" t="s">
        <v>338</v>
      </c>
      <c r="B13" s="28" t="s">
        <v>339</v>
      </c>
      <c r="C13" s="981" t="s">
        <v>21</v>
      </c>
      <c r="D13" s="982" t="s">
        <v>340</v>
      </c>
      <c r="E13" s="29">
        <f>+E14+E15</f>
        <v>0</v>
      </c>
      <c r="F13" s="29">
        <f t="shared" ref="F13:N13" si="1">+F14+F15</f>
        <v>0</v>
      </c>
      <c r="G13" s="29">
        <f t="shared" si="1"/>
        <v>0</v>
      </c>
      <c r="H13" s="29">
        <f t="shared" si="1"/>
        <v>0</v>
      </c>
      <c r="I13" s="29">
        <f t="shared" si="1"/>
        <v>0</v>
      </c>
      <c r="J13" s="29">
        <f t="shared" si="1"/>
        <v>0</v>
      </c>
      <c r="K13" s="29">
        <f t="shared" si="1"/>
        <v>0</v>
      </c>
      <c r="L13" s="29">
        <f t="shared" si="1"/>
        <v>0</v>
      </c>
      <c r="M13" s="29">
        <f t="shared" si="1"/>
        <v>0</v>
      </c>
      <c r="N13" s="29">
        <f t="shared" si="1"/>
        <v>0</v>
      </c>
    </row>
    <row r="14" spans="1:18" ht="24" customHeight="1" x14ac:dyDescent="0.25">
      <c r="A14" s="216" t="s">
        <v>341</v>
      </c>
      <c r="B14" s="28"/>
      <c r="C14" s="983">
        <v>1</v>
      </c>
      <c r="D14" s="984" t="s">
        <v>342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8" ht="24" customHeight="1" x14ac:dyDescent="0.25">
      <c r="A15" s="216" t="s">
        <v>343</v>
      </c>
      <c r="B15" s="28" t="s">
        <v>344</v>
      </c>
      <c r="C15" s="983">
        <v>2</v>
      </c>
      <c r="D15" s="984" t="s">
        <v>345</v>
      </c>
      <c r="E15" s="29">
        <f>+E16+E17+E18+E19</f>
        <v>0</v>
      </c>
      <c r="F15" s="29">
        <f t="shared" ref="F15:N15" si="2">+F16+F17+F18+F19</f>
        <v>0</v>
      </c>
      <c r="G15" s="29">
        <f t="shared" si="2"/>
        <v>0</v>
      </c>
      <c r="H15" s="29">
        <f t="shared" si="2"/>
        <v>0</v>
      </c>
      <c r="I15" s="29">
        <f t="shared" si="2"/>
        <v>0</v>
      </c>
      <c r="J15" s="29">
        <f t="shared" si="2"/>
        <v>0</v>
      </c>
      <c r="K15" s="29">
        <f t="shared" si="2"/>
        <v>0</v>
      </c>
      <c r="L15" s="29">
        <f t="shared" si="2"/>
        <v>0</v>
      </c>
      <c r="M15" s="29">
        <f t="shared" si="2"/>
        <v>0</v>
      </c>
      <c r="N15" s="29">
        <f t="shared" si="2"/>
        <v>0</v>
      </c>
    </row>
    <row r="16" spans="1:18" ht="24" customHeight="1" x14ac:dyDescent="0.25">
      <c r="A16" s="216" t="s">
        <v>346</v>
      </c>
      <c r="B16" s="28"/>
      <c r="C16" s="26" t="s">
        <v>52</v>
      </c>
      <c r="D16" s="27" t="s">
        <v>347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 ht="38.25" x14ac:dyDescent="0.25">
      <c r="A17" s="216" t="s">
        <v>348</v>
      </c>
      <c r="B17" s="28"/>
      <c r="C17" s="26" t="s">
        <v>54</v>
      </c>
      <c r="D17" s="27" t="s">
        <v>349</v>
      </c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ht="25.5" x14ac:dyDescent="0.25">
      <c r="A18" s="216" t="s">
        <v>289</v>
      </c>
      <c r="B18" s="28"/>
      <c r="C18" s="26" t="s">
        <v>56</v>
      </c>
      <c r="D18" s="27" t="s">
        <v>350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 ht="24" customHeight="1" x14ac:dyDescent="0.25">
      <c r="A19" s="216" t="s">
        <v>291</v>
      </c>
      <c r="B19" s="28"/>
      <c r="C19" s="26" t="s">
        <v>58</v>
      </c>
      <c r="D19" s="27" t="s">
        <v>211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 ht="24" customHeight="1" x14ac:dyDescent="0.25">
      <c r="A20" s="216" t="s">
        <v>293</v>
      </c>
      <c r="B20" s="28"/>
      <c r="C20" s="26" t="s">
        <v>180</v>
      </c>
      <c r="D20" s="27" t="s">
        <v>351</v>
      </c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 ht="24" customHeight="1" x14ac:dyDescent="0.25">
      <c r="A21" s="216" t="s">
        <v>295</v>
      </c>
      <c r="B21" s="28" t="s">
        <v>1035</v>
      </c>
      <c r="C21" s="981" t="s">
        <v>67</v>
      </c>
      <c r="D21" s="982" t="s">
        <v>352</v>
      </c>
      <c r="E21" s="29">
        <f>+E22+E23+E24+E25</f>
        <v>0</v>
      </c>
      <c r="F21" s="29">
        <f t="shared" ref="F21:N21" si="3">+F22+F23+F24+F25</f>
        <v>0</v>
      </c>
      <c r="G21" s="29">
        <f t="shared" si="3"/>
        <v>0</v>
      </c>
      <c r="H21" s="29">
        <f t="shared" si="3"/>
        <v>0</v>
      </c>
      <c r="I21" s="29">
        <f t="shared" si="3"/>
        <v>0</v>
      </c>
      <c r="J21" s="29">
        <f t="shared" si="3"/>
        <v>0</v>
      </c>
      <c r="K21" s="29">
        <f t="shared" si="3"/>
        <v>0</v>
      </c>
      <c r="L21" s="29">
        <f t="shared" si="3"/>
        <v>0</v>
      </c>
      <c r="M21" s="29">
        <f t="shared" si="3"/>
        <v>0</v>
      </c>
      <c r="N21" s="29">
        <f t="shared" si="3"/>
        <v>0</v>
      </c>
    </row>
    <row r="22" spans="1:14" ht="24" customHeight="1" x14ac:dyDescent="0.25">
      <c r="A22" s="216" t="s">
        <v>297</v>
      </c>
      <c r="B22" s="28"/>
      <c r="C22" s="983">
        <v>1</v>
      </c>
      <c r="D22" s="984" t="s">
        <v>353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 ht="24" customHeight="1" x14ac:dyDescent="0.25">
      <c r="A23" s="216" t="s">
        <v>299</v>
      </c>
      <c r="B23" s="28"/>
      <c r="C23" s="983">
        <v>2</v>
      </c>
      <c r="D23" s="984" t="s">
        <v>354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ht="24" customHeight="1" x14ac:dyDescent="0.25">
      <c r="A24" s="216" t="s">
        <v>355</v>
      </c>
      <c r="B24" s="28"/>
      <c r="C24" s="983">
        <v>3</v>
      </c>
      <c r="D24" s="984" t="s">
        <v>356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 ht="24" customHeight="1" x14ac:dyDescent="0.25">
      <c r="A25" s="216" t="s">
        <v>357</v>
      </c>
      <c r="B25" s="28"/>
      <c r="C25" s="983">
        <v>4</v>
      </c>
      <c r="D25" s="984" t="s">
        <v>358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 s="219" customFormat="1" ht="24" customHeight="1" x14ac:dyDescent="0.25">
      <c r="A26" s="216" t="s">
        <v>359</v>
      </c>
      <c r="B26" s="87" t="s">
        <v>1036</v>
      </c>
      <c r="C26" s="217" t="s">
        <v>70</v>
      </c>
      <c r="D26" s="218" t="s">
        <v>360</v>
      </c>
      <c r="E26" s="29">
        <f>+E12+E13+E21</f>
        <v>0</v>
      </c>
      <c r="F26" s="29">
        <f t="shared" ref="F26:N26" si="4">+F12+F13+F21</f>
        <v>0</v>
      </c>
      <c r="G26" s="29">
        <f t="shared" si="4"/>
        <v>0</v>
      </c>
      <c r="H26" s="29">
        <f t="shared" si="4"/>
        <v>0</v>
      </c>
      <c r="I26" s="29">
        <f t="shared" si="4"/>
        <v>0</v>
      </c>
      <c r="J26" s="29">
        <f t="shared" si="4"/>
        <v>0</v>
      </c>
      <c r="K26" s="29">
        <f t="shared" si="4"/>
        <v>0</v>
      </c>
      <c r="L26" s="29">
        <f t="shared" si="4"/>
        <v>0</v>
      </c>
      <c r="M26" s="29">
        <f t="shared" si="4"/>
        <v>0</v>
      </c>
      <c r="N26" s="29">
        <f t="shared" si="4"/>
        <v>0</v>
      </c>
    </row>
    <row r="27" spans="1:14" ht="24" customHeight="1" x14ac:dyDescent="0.25">
      <c r="A27" s="216" t="s">
        <v>361</v>
      </c>
      <c r="B27" s="28"/>
      <c r="C27" s="981" t="s">
        <v>362</v>
      </c>
      <c r="D27" s="982" t="s">
        <v>363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spans="1:14" ht="24" customHeight="1" x14ac:dyDescent="0.25">
      <c r="A28" s="216" t="s">
        <v>364</v>
      </c>
      <c r="B28" s="28"/>
      <c r="C28" s="983">
        <v>1</v>
      </c>
      <c r="D28" s="984" t="s">
        <v>332</v>
      </c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 ht="24" customHeight="1" x14ac:dyDescent="0.25">
      <c r="A29" s="216" t="s">
        <v>365</v>
      </c>
      <c r="B29" s="28"/>
      <c r="C29" s="983">
        <v>2</v>
      </c>
      <c r="D29" s="984" t="s">
        <v>334</v>
      </c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 ht="24" customHeight="1" x14ac:dyDescent="0.25">
      <c r="A30" s="216" t="s">
        <v>366</v>
      </c>
      <c r="B30" s="28" t="s">
        <v>1037</v>
      </c>
      <c r="C30" s="981" t="s">
        <v>81</v>
      </c>
      <c r="D30" s="982" t="s">
        <v>367</v>
      </c>
      <c r="E30" s="29">
        <f>+E27+E28+E29</f>
        <v>0</v>
      </c>
      <c r="F30" s="29">
        <f t="shared" ref="F30:N30" si="5">+F27+F28+F29</f>
        <v>0</v>
      </c>
      <c r="G30" s="29">
        <f t="shared" si="5"/>
        <v>0</v>
      </c>
      <c r="H30" s="29">
        <f t="shared" si="5"/>
        <v>0</v>
      </c>
      <c r="I30" s="29">
        <f t="shared" si="5"/>
        <v>0</v>
      </c>
      <c r="J30" s="29">
        <f t="shared" si="5"/>
        <v>0</v>
      </c>
      <c r="K30" s="29">
        <f t="shared" si="5"/>
        <v>0</v>
      </c>
      <c r="L30" s="29">
        <f t="shared" si="5"/>
        <v>0</v>
      </c>
      <c r="M30" s="29">
        <f t="shared" si="5"/>
        <v>0</v>
      </c>
      <c r="N30" s="29">
        <f t="shared" si="5"/>
        <v>0</v>
      </c>
    </row>
    <row r="31" spans="1:14" ht="24" customHeight="1" x14ac:dyDescent="0.25">
      <c r="A31" s="216" t="s">
        <v>368</v>
      </c>
      <c r="B31" s="28" t="s">
        <v>1038</v>
      </c>
      <c r="C31" s="981" t="s">
        <v>93</v>
      </c>
      <c r="D31" s="982" t="s">
        <v>340</v>
      </c>
      <c r="E31" s="29">
        <f>+E32+E33</f>
        <v>0</v>
      </c>
      <c r="F31" s="29">
        <f t="shared" ref="F31:N31" si="6">+F32+F33</f>
        <v>0</v>
      </c>
      <c r="G31" s="29">
        <f t="shared" si="6"/>
        <v>0</v>
      </c>
      <c r="H31" s="29">
        <f t="shared" si="6"/>
        <v>0</v>
      </c>
      <c r="I31" s="29">
        <f t="shared" si="6"/>
        <v>0</v>
      </c>
      <c r="J31" s="29">
        <f t="shared" si="6"/>
        <v>0</v>
      </c>
      <c r="K31" s="29">
        <f t="shared" si="6"/>
        <v>0</v>
      </c>
      <c r="L31" s="29">
        <f t="shared" si="6"/>
        <v>0</v>
      </c>
      <c r="M31" s="29">
        <f t="shared" si="6"/>
        <v>0</v>
      </c>
      <c r="N31" s="29">
        <f t="shared" si="6"/>
        <v>0</v>
      </c>
    </row>
    <row r="32" spans="1:14" ht="24" customHeight="1" x14ac:dyDescent="0.25">
      <c r="A32" s="216" t="s">
        <v>369</v>
      </c>
      <c r="B32" s="28"/>
      <c r="C32" s="983">
        <v>1</v>
      </c>
      <c r="D32" s="984" t="s">
        <v>342</v>
      </c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18" ht="24" customHeight="1" x14ac:dyDescent="0.25">
      <c r="A33" s="216" t="s">
        <v>370</v>
      </c>
      <c r="B33" s="28" t="s">
        <v>1041</v>
      </c>
      <c r="C33" s="983">
        <v>2</v>
      </c>
      <c r="D33" s="984" t="s">
        <v>371</v>
      </c>
      <c r="E33" s="29">
        <f>+E34+E35+E36+E37+E38</f>
        <v>0</v>
      </c>
      <c r="F33" s="29">
        <f t="shared" ref="F33:N33" si="7">+F34+F35+F36+F37+F38</f>
        <v>0</v>
      </c>
      <c r="G33" s="29">
        <f t="shared" si="7"/>
        <v>0</v>
      </c>
      <c r="H33" s="29">
        <f t="shared" si="7"/>
        <v>0</v>
      </c>
      <c r="I33" s="29">
        <f t="shared" si="7"/>
        <v>0</v>
      </c>
      <c r="J33" s="29">
        <f t="shared" si="7"/>
        <v>0</v>
      </c>
      <c r="K33" s="29">
        <f t="shared" si="7"/>
        <v>0</v>
      </c>
      <c r="L33" s="29">
        <f t="shared" si="7"/>
        <v>0</v>
      </c>
      <c r="M33" s="29">
        <f t="shared" si="7"/>
        <v>0</v>
      </c>
      <c r="N33" s="29">
        <f t="shared" si="7"/>
        <v>0</v>
      </c>
    </row>
    <row r="34" spans="1:18" ht="24" customHeight="1" x14ac:dyDescent="0.25">
      <c r="A34" s="216" t="s">
        <v>372</v>
      </c>
      <c r="B34" s="28"/>
      <c r="C34" s="26" t="s">
        <v>52</v>
      </c>
      <c r="D34" s="27" t="s">
        <v>373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8" ht="38.25" x14ac:dyDescent="0.25">
      <c r="A35" s="216" t="s">
        <v>374</v>
      </c>
      <c r="B35" s="28"/>
      <c r="C35" s="26" t="s">
        <v>54</v>
      </c>
      <c r="D35" s="27" t="s">
        <v>349</v>
      </c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18" ht="25.5" x14ac:dyDescent="0.25">
      <c r="A36" s="216" t="s">
        <v>375</v>
      </c>
      <c r="B36" s="28"/>
      <c r="C36" s="26" t="s">
        <v>56</v>
      </c>
      <c r="D36" s="27" t="s">
        <v>350</v>
      </c>
      <c r="E36" s="29"/>
      <c r="F36" s="29"/>
      <c r="G36" s="29"/>
      <c r="H36" s="29"/>
      <c r="I36" s="29"/>
      <c r="J36" s="29"/>
      <c r="K36" s="29"/>
      <c r="L36" s="29"/>
      <c r="M36" s="29"/>
      <c r="N36" s="29"/>
    </row>
    <row r="37" spans="1:18" ht="24" customHeight="1" x14ac:dyDescent="0.25">
      <c r="A37" s="216" t="s">
        <v>376</v>
      </c>
      <c r="B37" s="28"/>
      <c r="C37" s="26" t="s">
        <v>58</v>
      </c>
      <c r="D37" s="27" t="s">
        <v>211</v>
      </c>
      <c r="E37" s="29"/>
      <c r="F37" s="29"/>
      <c r="G37" s="29"/>
      <c r="H37" s="29"/>
      <c r="I37" s="29"/>
      <c r="J37" s="29"/>
      <c r="K37" s="29"/>
      <c r="L37" s="29"/>
      <c r="M37" s="29"/>
      <c r="N37" s="29"/>
    </row>
    <row r="38" spans="1:18" ht="24" customHeight="1" x14ac:dyDescent="0.25">
      <c r="A38" s="216" t="s">
        <v>377</v>
      </c>
      <c r="B38" s="28"/>
      <c r="C38" s="26" t="s">
        <v>180</v>
      </c>
      <c r="D38" s="27" t="s">
        <v>351</v>
      </c>
      <c r="E38" s="29"/>
      <c r="F38" s="29"/>
      <c r="G38" s="29"/>
      <c r="H38" s="29"/>
      <c r="I38" s="29"/>
      <c r="J38" s="29"/>
      <c r="K38" s="29"/>
      <c r="L38" s="29"/>
      <c r="M38" s="29"/>
      <c r="N38" s="29"/>
    </row>
    <row r="39" spans="1:18" ht="24" customHeight="1" x14ac:dyDescent="0.25">
      <c r="A39" s="216" t="s">
        <v>378</v>
      </c>
      <c r="B39" s="28" t="s">
        <v>1040</v>
      </c>
      <c r="C39" s="981" t="s">
        <v>96</v>
      </c>
      <c r="D39" s="982" t="s">
        <v>379</v>
      </c>
      <c r="E39" s="29">
        <f>+E40+E41+E42+E43</f>
        <v>0</v>
      </c>
      <c r="F39" s="29">
        <f t="shared" ref="F39:N39" si="8">+F40+F41+F42+F43</f>
        <v>0</v>
      </c>
      <c r="G39" s="29">
        <f t="shared" si="8"/>
        <v>0</v>
      </c>
      <c r="H39" s="29">
        <f t="shared" si="8"/>
        <v>0</v>
      </c>
      <c r="I39" s="29">
        <f t="shared" si="8"/>
        <v>0</v>
      </c>
      <c r="J39" s="29">
        <f t="shared" si="8"/>
        <v>0</v>
      </c>
      <c r="K39" s="29">
        <f t="shared" si="8"/>
        <v>0</v>
      </c>
      <c r="L39" s="29">
        <f t="shared" si="8"/>
        <v>0</v>
      </c>
      <c r="M39" s="29">
        <f t="shared" si="8"/>
        <v>0</v>
      </c>
      <c r="N39" s="29">
        <f t="shared" si="8"/>
        <v>0</v>
      </c>
    </row>
    <row r="40" spans="1:18" ht="24" customHeight="1" x14ac:dyDescent="0.25">
      <c r="A40" s="216" t="s">
        <v>380</v>
      </c>
      <c r="B40" s="28"/>
      <c r="C40" s="983">
        <v>1</v>
      </c>
      <c r="D40" s="984" t="s">
        <v>353</v>
      </c>
      <c r="E40" s="29"/>
      <c r="F40" s="29"/>
      <c r="G40" s="29"/>
      <c r="H40" s="29"/>
      <c r="I40" s="29"/>
      <c r="J40" s="29"/>
      <c r="K40" s="29"/>
      <c r="L40" s="29"/>
      <c r="M40" s="29"/>
      <c r="N40" s="29"/>
    </row>
    <row r="41" spans="1:18" ht="24" customHeight="1" x14ac:dyDescent="0.25">
      <c r="A41" s="216" t="s">
        <v>381</v>
      </c>
      <c r="B41" s="28"/>
      <c r="C41" s="983">
        <v>2</v>
      </c>
      <c r="D41" s="984" t="s">
        <v>354</v>
      </c>
      <c r="E41" s="29"/>
      <c r="F41" s="29"/>
      <c r="G41" s="29"/>
      <c r="H41" s="29"/>
      <c r="I41" s="29"/>
      <c r="J41" s="29"/>
      <c r="K41" s="29"/>
      <c r="L41" s="29"/>
      <c r="M41" s="29"/>
      <c r="N41" s="29"/>
    </row>
    <row r="42" spans="1:18" ht="24" customHeight="1" x14ac:dyDescent="0.25">
      <c r="A42" s="216" t="s">
        <v>382</v>
      </c>
      <c r="B42" s="28"/>
      <c r="C42" s="983">
        <v>3</v>
      </c>
      <c r="D42" s="984" t="s">
        <v>356</v>
      </c>
      <c r="E42" s="29"/>
      <c r="F42" s="29"/>
      <c r="G42" s="29"/>
      <c r="H42" s="29"/>
      <c r="I42" s="29"/>
      <c r="J42" s="29"/>
      <c r="K42" s="29"/>
      <c r="L42" s="29"/>
      <c r="M42" s="29"/>
      <c r="N42" s="29"/>
    </row>
    <row r="43" spans="1:18" ht="24" customHeight="1" x14ac:dyDescent="0.25">
      <c r="A43" s="216" t="s">
        <v>383</v>
      </c>
      <c r="B43" s="28"/>
      <c r="C43" s="983">
        <v>4</v>
      </c>
      <c r="D43" s="984" t="s">
        <v>358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</row>
    <row r="44" spans="1:18" s="219" customFormat="1" ht="24" customHeight="1" x14ac:dyDescent="0.25">
      <c r="A44" s="216" t="s">
        <v>384</v>
      </c>
      <c r="B44" s="87" t="s">
        <v>1039</v>
      </c>
      <c r="C44" s="217" t="s">
        <v>99</v>
      </c>
      <c r="D44" s="218" t="s">
        <v>385</v>
      </c>
      <c r="E44" s="29">
        <f>+E30+E31+E39</f>
        <v>0</v>
      </c>
      <c r="F44" s="29">
        <f t="shared" ref="F44:N44" si="9">+F30+F31+F39</f>
        <v>0</v>
      </c>
      <c r="G44" s="29">
        <f t="shared" si="9"/>
        <v>0</v>
      </c>
      <c r="H44" s="29">
        <f t="shared" si="9"/>
        <v>0</v>
      </c>
      <c r="I44" s="29">
        <f t="shared" si="9"/>
        <v>0</v>
      </c>
      <c r="J44" s="29">
        <f t="shared" si="9"/>
        <v>0</v>
      </c>
      <c r="K44" s="29">
        <f t="shared" si="9"/>
        <v>0</v>
      </c>
      <c r="L44" s="29">
        <f t="shared" si="9"/>
        <v>0</v>
      </c>
      <c r="M44" s="29">
        <f t="shared" si="9"/>
        <v>0</v>
      </c>
      <c r="N44" s="29">
        <f t="shared" si="9"/>
        <v>0</v>
      </c>
    </row>
    <row r="45" spans="1:18" s="219" customFormat="1" ht="12" customHeight="1" x14ac:dyDescent="0.25">
      <c r="A45" s="1067" t="s">
        <v>386</v>
      </c>
      <c r="B45" s="1067"/>
      <c r="C45" s="1067"/>
      <c r="D45" s="1067"/>
      <c r="E45" s="1067"/>
      <c r="F45" s="1067"/>
      <c r="G45" s="1067"/>
      <c r="H45" s="1067"/>
      <c r="I45" s="1067"/>
      <c r="J45" s="1067"/>
      <c r="K45" s="1067"/>
      <c r="L45" s="1067"/>
      <c r="M45" s="1067"/>
      <c r="N45" s="1067"/>
    </row>
    <row r="46" spans="1:18" ht="12" customHeight="1" x14ac:dyDescent="0.2">
      <c r="D46" s="985"/>
      <c r="E46" s="986"/>
      <c r="F46" s="987"/>
    </row>
    <row r="47" spans="1:18" s="197" customFormat="1" ht="12" customHeight="1" x14ac:dyDescent="0.25">
      <c r="A47" s="196" t="s">
        <v>154</v>
      </c>
      <c r="B47" s="196"/>
      <c r="D47" s="750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</row>
    <row r="48" spans="1:18" s="197" customFormat="1" ht="12" customHeight="1" x14ac:dyDescent="0.25">
      <c r="A48" s="196"/>
      <c r="B48" s="196"/>
      <c r="D48" s="198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</row>
    <row r="49" spans="1:18" s="197" customFormat="1" ht="12" customHeight="1" x14ac:dyDescent="0.25">
      <c r="A49" s="196" t="s">
        <v>155</v>
      </c>
      <c r="B49" s="196"/>
      <c r="D49" s="751"/>
      <c r="E49" s="196"/>
      <c r="F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</row>
    <row r="50" spans="1:18" s="197" customFormat="1" ht="12" customHeight="1" x14ac:dyDescent="0.25">
      <c r="A50" s="196" t="s">
        <v>156</v>
      </c>
      <c r="B50" s="196"/>
      <c r="D50" s="198"/>
      <c r="E50" s="196"/>
      <c r="F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</row>
    <row r="51" spans="1:18" s="197" customFormat="1" ht="12" customHeight="1" x14ac:dyDescent="0.25">
      <c r="A51" s="196"/>
      <c r="B51" s="196"/>
      <c r="D51" s="198"/>
      <c r="E51" s="196"/>
      <c r="F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</row>
    <row r="52" spans="1:18" s="197" customFormat="1" ht="12" customHeight="1" x14ac:dyDescent="0.25">
      <c r="A52" s="196" t="s">
        <v>157</v>
      </c>
      <c r="B52" s="196"/>
      <c r="D52" s="751"/>
      <c r="E52" s="196"/>
      <c r="F52" s="196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</row>
    <row r="53" spans="1:18" s="197" customFormat="1" ht="12" customHeight="1" x14ac:dyDescent="0.25">
      <c r="A53" s="196" t="s">
        <v>156</v>
      </c>
      <c r="B53" s="196"/>
      <c r="D53" s="198"/>
      <c r="E53" s="196"/>
      <c r="F53" s="196"/>
      <c r="H53" s="196"/>
      <c r="I53" s="196"/>
      <c r="J53" s="196"/>
      <c r="K53" s="196"/>
      <c r="L53" s="196"/>
      <c r="M53" s="196"/>
      <c r="N53" s="196"/>
      <c r="O53" s="196"/>
      <c r="P53" s="196"/>
      <c r="Q53" s="196"/>
      <c r="R53" s="196"/>
    </row>
    <row r="54" spans="1:18" ht="8.25" customHeight="1" x14ac:dyDescent="0.25">
      <c r="M54" s="219"/>
      <c r="N54" s="30"/>
    </row>
    <row r="55" spans="1:18" s="203" customFormat="1" x14ac:dyDescent="0.2">
      <c r="G55" s="988"/>
    </row>
    <row r="56" spans="1:18" ht="12" customHeight="1" x14ac:dyDescent="0.25"/>
    <row r="57" spans="1:18" ht="12" customHeight="1" x14ac:dyDescent="0.25"/>
  </sheetData>
  <mergeCells count="10">
    <mergeCell ref="A45:N45"/>
    <mergeCell ref="M1:N1"/>
    <mergeCell ref="A4:D4"/>
    <mergeCell ref="A7:A8"/>
    <mergeCell ref="B7:B8"/>
    <mergeCell ref="C7:C8"/>
    <mergeCell ref="D7:D8"/>
    <mergeCell ref="E7:L7"/>
    <mergeCell ref="M7:M8"/>
    <mergeCell ref="N7:N8"/>
  </mergeCells>
  <printOptions horizontalCentered="1"/>
  <pageMargins left="0" right="0" top="0" bottom="0" header="0" footer="0"/>
  <pageSetup paperSize="9" scale="4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4.9989318521683403E-2"/>
    <pageSetUpPr fitToPage="1"/>
  </sheetPr>
  <dimension ref="A1:J115"/>
  <sheetViews>
    <sheetView showGridLines="0" workbookViewId="0"/>
  </sheetViews>
  <sheetFormatPr defaultColWidth="8.85546875" defaultRowHeight="15" x14ac:dyDescent="0.25"/>
  <cols>
    <col min="1" max="1" width="9" style="40" customWidth="1"/>
    <col min="2" max="2" width="11.28515625" style="40" customWidth="1"/>
    <col min="3" max="3" width="8.42578125" style="40" customWidth="1"/>
    <col min="4" max="4" width="56.140625" style="40" customWidth="1"/>
    <col min="5" max="10" width="20.5703125" style="40" customWidth="1"/>
    <col min="11" max="16384" width="8.85546875" style="40"/>
  </cols>
  <sheetData>
    <row r="1" spans="1:10" ht="12" customHeight="1" x14ac:dyDescent="0.25">
      <c r="A1" s="964"/>
      <c r="B1" s="964"/>
      <c r="C1" s="964"/>
      <c r="D1" s="964"/>
      <c r="J1" s="965" t="s">
        <v>389</v>
      </c>
    </row>
    <row r="2" spans="1:10" ht="12" customHeight="1" x14ac:dyDescent="0.25">
      <c r="A2" s="964" t="s">
        <v>0</v>
      </c>
      <c r="B2" s="966"/>
      <c r="C2" s="967"/>
      <c r="D2" s="968"/>
    </row>
    <row r="3" spans="1:10" ht="12" customHeight="1" x14ac:dyDescent="0.25">
      <c r="A3" s="964" t="s">
        <v>1</v>
      </c>
      <c r="B3" s="966"/>
      <c r="C3" s="967"/>
      <c r="D3" s="968"/>
    </row>
    <row r="4" spans="1:10" ht="12" customHeight="1" x14ac:dyDescent="0.25">
      <c r="A4" s="1074" t="s">
        <v>390</v>
      </c>
      <c r="B4" s="1075"/>
      <c r="C4" s="1075"/>
      <c r="D4" s="1075"/>
    </row>
    <row r="5" spans="1:10" ht="12" customHeight="1" x14ac:dyDescent="0.25">
      <c r="A5" s="964" t="s">
        <v>2</v>
      </c>
      <c r="B5" s="964"/>
      <c r="C5" s="964"/>
      <c r="D5" s="964"/>
    </row>
    <row r="6" spans="1:10" ht="12" customHeight="1" x14ac:dyDescent="0.25">
      <c r="A6" s="964"/>
      <c r="B6" s="964"/>
      <c r="C6" s="964"/>
      <c r="D6" s="964"/>
      <c r="J6" s="831" t="s">
        <v>3</v>
      </c>
    </row>
    <row r="7" spans="1:10" ht="24" x14ac:dyDescent="0.25">
      <c r="A7" s="969" t="s">
        <v>4</v>
      </c>
      <c r="B7" s="969" t="s">
        <v>5</v>
      </c>
      <c r="C7" s="969" t="s">
        <v>6</v>
      </c>
      <c r="D7" s="969" t="s">
        <v>7</v>
      </c>
      <c r="E7" s="892" t="s">
        <v>391</v>
      </c>
      <c r="F7" s="892" t="s">
        <v>392</v>
      </c>
      <c r="G7" s="892" t="s">
        <v>393</v>
      </c>
      <c r="H7" s="892" t="s">
        <v>394</v>
      </c>
      <c r="I7" s="892" t="s">
        <v>395</v>
      </c>
      <c r="J7" s="892" t="s">
        <v>396</v>
      </c>
    </row>
    <row r="8" spans="1:10" x14ac:dyDescent="0.25">
      <c r="A8" s="1076" t="s">
        <v>8</v>
      </c>
      <c r="B8" s="1076"/>
      <c r="C8" s="1076"/>
      <c r="D8" s="1076"/>
      <c r="E8" s="1076"/>
      <c r="F8" s="1076"/>
      <c r="G8" s="1076"/>
      <c r="H8" s="1076"/>
      <c r="I8" s="1076"/>
      <c r="J8" s="1076"/>
    </row>
    <row r="9" spans="1:10" x14ac:dyDescent="0.25">
      <c r="A9" s="236" t="s">
        <v>9</v>
      </c>
      <c r="B9" s="237" t="s">
        <v>397</v>
      </c>
      <c r="C9" s="236" t="s">
        <v>10</v>
      </c>
      <c r="D9" s="238" t="s">
        <v>11</v>
      </c>
      <c r="E9" s="146">
        <f>+E10+E11</f>
        <v>0</v>
      </c>
      <c r="F9" s="146">
        <f t="shared" ref="F9:J9" si="0">+F10+F11</f>
        <v>0</v>
      </c>
      <c r="G9" s="146">
        <f t="shared" si="0"/>
        <v>0</v>
      </c>
      <c r="H9" s="146">
        <f t="shared" si="0"/>
        <v>0</v>
      </c>
      <c r="I9" s="146">
        <f t="shared" si="0"/>
        <v>0</v>
      </c>
      <c r="J9" s="146">
        <f t="shared" si="0"/>
        <v>0</v>
      </c>
    </row>
    <row r="10" spans="1:10" x14ac:dyDescent="0.25">
      <c r="A10" s="36" t="s">
        <v>12</v>
      </c>
      <c r="B10" s="237"/>
      <c r="C10" s="36">
        <v>1</v>
      </c>
      <c r="D10" s="239" t="s">
        <v>398</v>
      </c>
      <c r="E10" s="93"/>
      <c r="F10" s="93"/>
      <c r="G10" s="147"/>
      <c r="H10" s="147"/>
      <c r="I10" s="147"/>
      <c r="J10" s="147"/>
    </row>
    <row r="11" spans="1:10" x14ac:dyDescent="0.25">
      <c r="A11" s="36" t="s">
        <v>13</v>
      </c>
      <c r="B11" s="237"/>
      <c r="C11" s="36">
        <v>2</v>
      </c>
      <c r="D11" s="239" t="s">
        <v>399</v>
      </c>
      <c r="E11" s="93"/>
      <c r="F11" s="93"/>
      <c r="G11" s="147"/>
      <c r="H11" s="147"/>
      <c r="I11" s="147"/>
      <c r="J11" s="147"/>
    </row>
    <row r="12" spans="1:10" x14ac:dyDescent="0.25">
      <c r="A12" s="236" t="s">
        <v>14</v>
      </c>
      <c r="B12" s="237" t="s">
        <v>400</v>
      </c>
      <c r="C12" s="236" t="s">
        <v>15</v>
      </c>
      <c r="D12" s="238" t="s">
        <v>16</v>
      </c>
      <c r="E12" s="146">
        <f>+E13+E14+E15</f>
        <v>0</v>
      </c>
      <c r="F12" s="146">
        <f t="shared" ref="F12:J12" si="1">+F13+F14+F15</f>
        <v>0</v>
      </c>
      <c r="G12" s="146">
        <f t="shared" si="1"/>
        <v>0</v>
      </c>
      <c r="H12" s="146">
        <f t="shared" si="1"/>
        <v>0</v>
      </c>
      <c r="I12" s="146">
        <f t="shared" si="1"/>
        <v>0</v>
      </c>
      <c r="J12" s="146">
        <f t="shared" si="1"/>
        <v>0</v>
      </c>
    </row>
    <row r="13" spans="1:10" x14ac:dyDescent="0.25">
      <c r="A13" s="36" t="s">
        <v>17</v>
      </c>
      <c r="B13" s="237"/>
      <c r="C13" s="36">
        <v>1</v>
      </c>
      <c r="D13" s="239" t="s">
        <v>401</v>
      </c>
      <c r="E13" s="93"/>
      <c r="F13" s="93"/>
      <c r="G13" s="147"/>
      <c r="H13" s="147"/>
      <c r="I13" s="147"/>
      <c r="J13" s="147"/>
    </row>
    <row r="14" spans="1:10" x14ac:dyDescent="0.25">
      <c r="A14" s="36" t="s">
        <v>18</v>
      </c>
      <c r="B14" s="237"/>
      <c r="C14" s="36">
        <v>2</v>
      </c>
      <c r="D14" s="239" t="s">
        <v>402</v>
      </c>
      <c r="E14" s="93"/>
      <c r="F14" s="93"/>
      <c r="G14" s="147"/>
      <c r="H14" s="147"/>
      <c r="I14" s="147"/>
      <c r="J14" s="147"/>
    </row>
    <row r="15" spans="1:10" x14ac:dyDescent="0.25">
      <c r="A15" s="36" t="s">
        <v>19</v>
      </c>
      <c r="B15" s="237"/>
      <c r="C15" s="36">
        <v>3</v>
      </c>
      <c r="D15" s="239" t="s">
        <v>403</v>
      </c>
      <c r="E15" s="93"/>
      <c r="F15" s="93"/>
      <c r="G15" s="147"/>
      <c r="H15" s="147"/>
      <c r="I15" s="147"/>
      <c r="J15" s="147"/>
    </row>
    <row r="16" spans="1:10" x14ac:dyDescent="0.25">
      <c r="A16" s="67" t="s">
        <v>20</v>
      </c>
      <c r="B16" s="37" t="s">
        <v>404</v>
      </c>
      <c r="C16" s="67" t="s">
        <v>21</v>
      </c>
      <c r="D16" s="66" t="s">
        <v>22</v>
      </c>
      <c r="E16" s="93">
        <f>+E17+E18+E22</f>
        <v>0</v>
      </c>
      <c r="F16" s="93">
        <f t="shared" ref="F16:J16" si="2">+F17+F18+F22</f>
        <v>0</v>
      </c>
      <c r="G16" s="93">
        <f t="shared" si="2"/>
        <v>0</v>
      </c>
      <c r="H16" s="93">
        <f t="shared" si="2"/>
        <v>0</v>
      </c>
      <c r="I16" s="93">
        <f t="shared" si="2"/>
        <v>0</v>
      </c>
      <c r="J16" s="93">
        <f t="shared" si="2"/>
        <v>0</v>
      </c>
    </row>
    <row r="17" spans="1:10" ht="25.5" x14ac:dyDescent="0.25">
      <c r="A17" s="67" t="s">
        <v>23</v>
      </c>
      <c r="B17" s="37"/>
      <c r="C17" s="67" t="s">
        <v>24</v>
      </c>
      <c r="D17" s="66" t="s">
        <v>25</v>
      </c>
      <c r="E17" s="93"/>
      <c r="F17" s="93"/>
      <c r="G17" s="147"/>
      <c r="H17" s="147"/>
      <c r="I17" s="147"/>
      <c r="J17" s="147"/>
    </row>
    <row r="18" spans="1:10" x14ac:dyDescent="0.25">
      <c r="A18" s="67" t="s">
        <v>26</v>
      </c>
      <c r="B18" s="37" t="s">
        <v>405</v>
      </c>
      <c r="C18" s="67" t="s">
        <v>27</v>
      </c>
      <c r="D18" s="66" t="s">
        <v>28</v>
      </c>
      <c r="E18" s="93">
        <f>+E19+E20+E21</f>
        <v>0</v>
      </c>
      <c r="F18" s="93">
        <f t="shared" ref="F18:J18" si="3">+F19+F20+F21</f>
        <v>0</v>
      </c>
      <c r="G18" s="93">
        <f t="shared" si="3"/>
        <v>0</v>
      </c>
      <c r="H18" s="93">
        <f t="shared" si="3"/>
        <v>0</v>
      </c>
      <c r="I18" s="93">
        <f t="shared" si="3"/>
        <v>0</v>
      </c>
      <c r="J18" s="93">
        <f t="shared" si="3"/>
        <v>0</v>
      </c>
    </row>
    <row r="19" spans="1:10" x14ac:dyDescent="0.25">
      <c r="A19" s="38" t="s">
        <v>29</v>
      </c>
      <c r="B19" s="143"/>
      <c r="C19" s="240" t="s">
        <v>30</v>
      </c>
      <c r="D19" s="241" t="s">
        <v>406</v>
      </c>
      <c r="E19" s="93"/>
      <c r="F19" s="93"/>
      <c r="G19" s="147"/>
      <c r="H19" s="147"/>
      <c r="I19" s="147"/>
      <c r="J19" s="147"/>
    </row>
    <row r="20" spans="1:10" x14ac:dyDescent="0.25">
      <c r="A20" s="38" t="s">
        <v>31</v>
      </c>
      <c r="B20" s="143"/>
      <c r="C20" s="240" t="s">
        <v>32</v>
      </c>
      <c r="D20" s="241" t="s">
        <v>407</v>
      </c>
      <c r="E20" s="93"/>
      <c r="F20" s="93"/>
      <c r="G20" s="147"/>
      <c r="H20" s="147"/>
      <c r="I20" s="147"/>
      <c r="J20" s="147"/>
    </row>
    <row r="21" spans="1:10" x14ac:dyDescent="0.25">
      <c r="A21" s="38" t="s">
        <v>33</v>
      </c>
      <c r="B21" s="143"/>
      <c r="C21" s="240" t="s">
        <v>34</v>
      </c>
      <c r="D21" s="241" t="s">
        <v>408</v>
      </c>
      <c r="E21" s="93"/>
      <c r="F21" s="93"/>
      <c r="G21" s="147"/>
      <c r="H21" s="147"/>
      <c r="I21" s="147"/>
      <c r="J21" s="147"/>
    </row>
    <row r="22" spans="1:10" x14ac:dyDescent="0.25">
      <c r="A22" s="67" t="s">
        <v>35</v>
      </c>
      <c r="B22" s="37" t="s">
        <v>409</v>
      </c>
      <c r="C22" s="67" t="s">
        <v>36</v>
      </c>
      <c r="D22" s="66" t="s">
        <v>37</v>
      </c>
      <c r="E22" s="92">
        <f>+E23+E28+E33</f>
        <v>0</v>
      </c>
      <c r="F22" s="92">
        <f t="shared" ref="F22:J22" si="4">+F23+F28+F33</f>
        <v>0</v>
      </c>
      <c r="G22" s="92">
        <f t="shared" si="4"/>
        <v>0</v>
      </c>
      <c r="H22" s="92">
        <f t="shared" si="4"/>
        <v>0</v>
      </c>
      <c r="I22" s="92">
        <f t="shared" si="4"/>
        <v>0</v>
      </c>
      <c r="J22" s="92">
        <f t="shared" si="4"/>
        <v>0</v>
      </c>
    </row>
    <row r="23" spans="1:10" ht="25.5" x14ac:dyDescent="0.25">
      <c r="A23" s="67" t="s">
        <v>38</v>
      </c>
      <c r="B23" s="37" t="s">
        <v>410</v>
      </c>
      <c r="C23" s="67" t="s">
        <v>30</v>
      </c>
      <c r="D23" s="66" t="s">
        <v>39</v>
      </c>
      <c r="E23" s="146">
        <f>+E24+E25+E26+E27</f>
        <v>0</v>
      </c>
      <c r="F23" s="146">
        <f t="shared" ref="F23:J23" si="5">+F24+F25+F26+F27</f>
        <v>0</v>
      </c>
      <c r="G23" s="146">
        <f t="shared" si="5"/>
        <v>0</v>
      </c>
      <c r="H23" s="146">
        <f t="shared" si="5"/>
        <v>0</v>
      </c>
      <c r="I23" s="146">
        <f t="shared" si="5"/>
        <v>0</v>
      </c>
      <c r="J23" s="146">
        <f t="shared" si="5"/>
        <v>0</v>
      </c>
    </row>
    <row r="24" spans="1:10" x14ac:dyDescent="0.25">
      <c r="A24" s="38" t="s">
        <v>40</v>
      </c>
      <c r="B24" s="143"/>
      <c r="C24" s="144" t="s">
        <v>41</v>
      </c>
      <c r="D24" s="145" t="s">
        <v>411</v>
      </c>
      <c r="E24" s="146"/>
      <c r="F24" s="146"/>
      <c r="G24" s="147"/>
      <c r="H24" s="147"/>
      <c r="I24" s="147"/>
      <c r="J24" s="147"/>
    </row>
    <row r="25" spans="1:10" x14ac:dyDescent="0.25">
      <c r="A25" s="38" t="s">
        <v>42</v>
      </c>
      <c r="B25" s="143"/>
      <c r="C25" s="144" t="s">
        <v>43</v>
      </c>
      <c r="D25" s="145" t="s">
        <v>412</v>
      </c>
      <c r="E25" s="146"/>
      <c r="F25" s="146"/>
      <c r="G25" s="147"/>
      <c r="H25" s="147"/>
      <c r="I25" s="147"/>
      <c r="J25" s="147"/>
    </row>
    <row r="26" spans="1:10" x14ac:dyDescent="0.25">
      <c r="A26" s="38" t="s">
        <v>44</v>
      </c>
      <c r="B26" s="143"/>
      <c r="C26" s="144" t="s">
        <v>45</v>
      </c>
      <c r="D26" s="145" t="s">
        <v>413</v>
      </c>
      <c r="E26" s="146"/>
      <c r="F26" s="146"/>
      <c r="G26" s="147"/>
      <c r="H26" s="147"/>
      <c r="I26" s="147"/>
      <c r="J26" s="147"/>
    </row>
    <row r="27" spans="1:10" x14ac:dyDescent="0.25">
      <c r="A27" s="38" t="s">
        <v>46</v>
      </c>
      <c r="B27" s="143"/>
      <c r="C27" s="144" t="s">
        <v>47</v>
      </c>
      <c r="D27" s="145" t="s">
        <v>48</v>
      </c>
      <c r="E27" s="146"/>
      <c r="F27" s="146"/>
      <c r="G27" s="147"/>
      <c r="H27" s="147"/>
      <c r="I27" s="147"/>
      <c r="J27" s="147"/>
    </row>
    <row r="28" spans="1:10" ht="25.5" x14ac:dyDescent="0.25">
      <c r="A28" s="67" t="s">
        <v>49</v>
      </c>
      <c r="B28" s="37" t="s">
        <v>414</v>
      </c>
      <c r="C28" s="67" t="s">
        <v>32</v>
      </c>
      <c r="D28" s="66" t="s">
        <v>50</v>
      </c>
      <c r="E28" s="92">
        <f>+E29+E30+E31+E32</f>
        <v>0</v>
      </c>
      <c r="F28" s="92">
        <f t="shared" ref="F28:J28" si="6">+F29+F30+F31+F32</f>
        <v>0</v>
      </c>
      <c r="G28" s="92">
        <f t="shared" si="6"/>
        <v>0</v>
      </c>
      <c r="H28" s="92">
        <f t="shared" si="6"/>
        <v>0</v>
      </c>
      <c r="I28" s="92">
        <f t="shared" si="6"/>
        <v>0</v>
      </c>
      <c r="J28" s="92">
        <f t="shared" si="6"/>
        <v>0</v>
      </c>
    </row>
    <row r="29" spans="1:10" x14ac:dyDescent="0.25">
      <c r="A29" s="38" t="s">
        <v>51</v>
      </c>
      <c r="B29" s="143"/>
      <c r="C29" s="144" t="s">
        <v>52</v>
      </c>
      <c r="D29" s="145" t="s">
        <v>415</v>
      </c>
      <c r="E29" s="93"/>
      <c r="F29" s="93"/>
      <c r="G29" s="147"/>
      <c r="H29" s="147"/>
      <c r="I29" s="147"/>
      <c r="J29" s="147"/>
    </row>
    <row r="30" spans="1:10" x14ac:dyDescent="0.25">
      <c r="A30" s="38" t="s">
        <v>53</v>
      </c>
      <c r="B30" s="143"/>
      <c r="C30" s="144" t="s">
        <v>54</v>
      </c>
      <c r="D30" s="145" t="s">
        <v>411</v>
      </c>
      <c r="E30" s="93"/>
      <c r="F30" s="93"/>
      <c r="G30" s="147"/>
      <c r="H30" s="147"/>
      <c r="I30" s="147"/>
      <c r="J30" s="147"/>
    </row>
    <row r="31" spans="1:10" x14ac:dyDescent="0.25">
      <c r="A31" s="38" t="s">
        <v>55</v>
      </c>
      <c r="B31" s="143"/>
      <c r="C31" s="144" t="s">
        <v>56</v>
      </c>
      <c r="D31" s="145" t="s">
        <v>416</v>
      </c>
      <c r="E31" s="93"/>
      <c r="F31" s="93"/>
      <c r="G31" s="147"/>
      <c r="H31" s="147"/>
      <c r="I31" s="147"/>
      <c r="J31" s="147"/>
    </row>
    <row r="32" spans="1:10" x14ac:dyDescent="0.25">
      <c r="A32" s="38" t="s">
        <v>57</v>
      </c>
      <c r="B32" s="143"/>
      <c r="C32" s="144" t="s">
        <v>58</v>
      </c>
      <c r="D32" s="145" t="s">
        <v>48</v>
      </c>
      <c r="E32" s="93"/>
      <c r="F32" s="93"/>
      <c r="G32" s="147"/>
      <c r="H32" s="147"/>
      <c r="I32" s="147"/>
      <c r="J32" s="147"/>
    </row>
    <row r="33" spans="1:10" ht="25.5" x14ac:dyDescent="0.25">
      <c r="A33" s="67" t="s">
        <v>59</v>
      </c>
      <c r="B33" s="37" t="s">
        <v>417</v>
      </c>
      <c r="C33" s="67" t="s">
        <v>34</v>
      </c>
      <c r="D33" s="66" t="s">
        <v>60</v>
      </c>
      <c r="E33" s="93">
        <f>+E34+E35+E36+E37+E38</f>
        <v>0</v>
      </c>
      <c r="F33" s="93">
        <f t="shared" ref="F33:J33" si="7">+F34+F35+F36+F37+F38</f>
        <v>0</v>
      </c>
      <c r="G33" s="93">
        <f t="shared" si="7"/>
        <v>0</v>
      </c>
      <c r="H33" s="93">
        <f t="shared" si="7"/>
        <v>0</v>
      </c>
      <c r="I33" s="93">
        <f t="shared" si="7"/>
        <v>0</v>
      </c>
      <c r="J33" s="93">
        <f t="shared" si="7"/>
        <v>0</v>
      </c>
    </row>
    <row r="34" spans="1:10" x14ac:dyDescent="0.25">
      <c r="A34" s="38" t="s">
        <v>61</v>
      </c>
      <c r="B34" s="143"/>
      <c r="C34" s="144" t="s">
        <v>418</v>
      </c>
      <c r="D34" s="145" t="s">
        <v>415</v>
      </c>
      <c r="E34" s="242"/>
      <c r="F34" s="242"/>
      <c r="G34" s="147"/>
      <c r="H34" s="147"/>
      <c r="I34" s="147"/>
      <c r="J34" s="147"/>
    </row>
    <row r="35" spans="1:10" x14ac:dyDescent="0.25">
      <c r="A35" s="38" t="s">
        <v>62</v>
      </c>
      <c r="B35" s="143"/>
      <c r="C35" s="144" t="s">
        <v>419</v>
      </c>
      <c r="D35" s="145" t="s">
        <v>411</v>
      </c>
      <c r="E35" s="93"/>
      <c r="F35" s="93"/>
      <c r="G35" s="147"/>
      <c r="H35" s="147"/>
      <c r="I35" s="147"/>
      <c r="J35" s="147"/>
    </row>
    <row r="36" spans="1:10" x14ac:dyDescent="0.25">
      <c r="A36" s="38" t="s">
        <v>63</v>
      </c>
      <c r="B36" s="143"/>
      <c r="C36" s="144" t="s">
        <v>420</v>
      </c>
      <c r="D36" s="145" t="s">
        <v>416</v>
      </c>
      <c r="E36" s="242"/>
      <c r="F36" s="242"/>
      <c r="G36" s="147"/>
      <c r="H36" s="147"/>
      <c r="I36" s="147"/>
      <c r="J36" s="147"/>
    </row>
    <row r="37" spans="1:10" x14ac:dyDescent="0.25">
      <c r="A37" s="38" t="s">
        <v>64</v>
      </c>
      <c r="B37" s="143"/>
      <c r="C37" s="144" t="s">
        <v>421</v>
      </c>
      <c r="D37" s="145" t="s">
        <v>422</v>
      </c>
      <c r="E37" s="242"/>
      <c r="F37" s="242"/>
      <c r="G37" s="147"/>
      <c r="H37" s="147"/>
      <c r="I37" s="147"/>
      <c r="J37" s="147"/>
    </row>
    <row r="38" spans="1:10" x14ac:dyDescent="0.25">
      <c r="A38" s="38" t="s">
        <v>65</v>
      </c>
      <c r="B38" s="143"/>
      <c r="C38" s="144" t="s">
        <v>423</v>
      </c>
      <c r="D38" s="145" t="s">
        <v>48</v>
      </c>
      <c r="E38" s="93"/>
      <c r="F38" s="93"/>
      <c r="G38" s="147"/>
      <c r="H38" s="147"/>
      <c r="I38" s="147"/>
      <c r="J38" s="147"/>
    </row>
    <row r="39" spans="1:10" x14ac:dyDescent="0.25">
      <c r="A39" s="67" t="s">
        <v>66</v>
      </c>
      <c r="B39" s="37"/>
      <c r="C39" s="67" t="s">
        <v>67</v>
      </c>
      <c r="D39" s="66" t="s">
        <v>68</v>
      </c>
      <c r="E39" s="92"/>
      <c r="F39" s="93"/>
      <c r="G39" s="147"/>
      <c r="H39" s="147"/>
      <c r="I39" s="147"/>
      <c r="J39" s="147"/>
    </row>
    <row r="40" spans="1:10" x14ac:dyDescent="0.25">
      <c r="A40" s="236" t="s">
        <v>69</v>
      </c>
      <c r="B40" s="237" t="s">
        <v>424</v>
      </c>
      <c r="C40" s="236" t="s">
        <v>70</v>
      </c>
      <c r="D40" s="66" t="s">
        <v>71</v>
      </c>
      <c r="E40" s="93">
        <f>+E41+E42</f>
        <v>0</v>
      </c>
      <c r="F40" s="93">
        <f t="shared" ref="F40:J40" si="8">+F41+F42</f>
        <v>0</v>
      </c>
      <c r="G40" s="93">
        <f t="shared" si="8"/>
        <v>0</v>
      </c>
      <c r="H40" s="93">
        <f t="shared" si="8"/>
        <v>0</v>
      </c>
      <c r="I40" s="93">
        <f t="shared" si="8"/>
        <v>0</v>
      </c>
      <c r="J40" s="93">
        <f t="shared" si="8"/>
        <v>0</v>
      </c>
    </row>
    <row r="41" spans="1:10" ht="16.5" x14ac:dyDescent="0.3">
      <c r="A41" s="36" t="s">
        <v>72</v>
      </c>
      <c r="B41" s="237"/>
      <c r="C41" s="36">
        <v>1</v>
      </c>
      <c r="D41" s="241" t="s">
        <v>425</v>
      </c>
      <c r="E41" s="93"/>
      <c r="F41" s="93"/>
      <c r="G41" s="147"/>
      <c r="H41" s="147"/>
      <c r="I41" s="94"/>
      <c r="J41" s="147"/>
    </row>
    <row r="42" spans="1:10" ht="16.5" x14ac:dyDescent="0.3">
      <c r="A42" s="36" t="s">
        <v>73</v>
      </c>
      <c r="B42" s="237"/>
      <c r="C42" s="36">
        <v>2</v>
      </c>
      <c r="D42" s="241" t="s">
        <v>426</v>
      </c>
      <c r="E42" s="93"/>
      <c r="F42" s="93"/>
      <c r="G42" s="147"/>
      <c r="H42" s="147"/>
      <c r="I42" s="94"/>
      <c r="J42" s="147"/>
    </row>
    <row r="43" spans="1:10" x14ac:dyDescent="0.25">
      <c r="A43" s="236" t="s">
        <v>74</v>
      </c>
      <c r="B43" s="237" t="s">
        <v>427</v>
      </c>
      <c r="C43" s="236" t="s">
        <v>75</v>
      </c>
      <c r="D43" s="66" t="s">
        <v>76</v>
      </c>
      <c r="E43" s="93">
        <f>+E44+E45+E46</f>
        <v>0</v>
      </c>
      <c r="F43" s="93">
        <f t="shared" ref="F43:J43" si="9">+F44+F45+F46</f>
        <v>0</v>
      </c>
      <c r="G43" s="93">
        <f t="shared" si="9"/>
        <v>0</v>
      </c>
      <c r="H43" s="93">
        <f t="shared" si="9"/>
        <v>0</v>
      </c>
      <c r="I43" s="93">
        <f t="shared" si="9"/>
        <v>0</v>
      </c>
      <c r="J43" s="93">
        <f t="shared" si="9"/>
        <v>0</v>
      </c>
    </row>
    <row r="44" spans="1:10" ht="16.5" x14ac:dyDescent="0.3">
      <c r="A44" s="36" t="s">
        <v>77</v>
      </c>
      <c r="B44" s="237"/>
      <c r="C44" s="36">
        <v>1</v>
      </c>
      <c r="D44" s="241" t="s">
        <v>428</v>
      </c>
      <c r="E44" s="93"/>
      <c r="F44" s="93"/>
      <c r="G44" s="147"/>
      <c r="H44" s="147"/>
      <c r="I44" s="94"/>
      <c r="J44" s="147"/>
    </row>
    <row r="45" spans="1:10" ht="16.5" x14ac:dyDescent="0.3">
      <c r="A45" s="36" t="s">
        <v>78</v>
      </c>
      <c r="B45" s="237"/>
      <c r="C45" s="36">
        <v>3</v>
      </c>
      <c r="D45" s="241" t="s">
        <v>429</v>
      </c>
      <c r="E45" s="93"/>
      <c r="F45" s="93"/>
      <c r="G45" s="147"/>
      <c r="H45" s="147"/>
      <c r="I45" s="94"/>
      <c r="J45" s="147"/>
    </row>
    <row r="46" spans="1:10" ht="16.5" x14ac:dyDescent="0.3">
      <c r="A46" s="36" t="s">
        <v>79</v>
      </c>
      <c r="B46" s="237"/>
      <c r="C46" s="36">
        <v>4</v>
      </c>
      <c r="D46" s="241" t="s">
        <v>430</v>
      </c>
      <c r="E46" s="93"/>
      <c r="F46" s="93"/>
      <c r="G46" s="147"/>
      <c r="H46" s="147"/>
      <c r="I46" s="94"/>
      <c r="J46" s="147"/>
    </row>
    <row r="47" spans="1:10" x14ac:dyDescent="0.25">
      <c r="A47" s="236" t="s">
        <v>80</v>
      </c>
      <c r="B47" s="237" t="s">
        <v>431</v>
      </c>
      <c r="C47" s="236" t="s">
        <v>81</v>
      </c>
      <c r="D47" s="66" t="s">
        <v>82</v>
      </c>
      <c r="E47" s="93">
        <f>+E48+E53+E54</f>
        <v>0</v>
      </c>
      <c r="F47" s="93">
        <f t="shared" ref="F47:J47" si="10">+F48+F53+F54</f>
        <v>0</v>
      </c>
      <c r="G47" s="93">
        <f t="shared" si="10"/>
        <v>0</v>
      </c>
      <c r="H47" s="93">
        <f t="shared" si="10"/>
        <v>0</v>
      </c>
      <c r="I47" s="93">
        <f t="shared" si="10"/>
        <v>0</v>
      </c>
      <c r="J47" s="93">
        <f t="shared" si="10"/>
        <v>0</v>
      </c>
    </row>
    <row r="48" spans="1:10" ht="25.5" x14ac:dyDescent="0.25">
      <c r="A48" s="236" t="s">
        <v>83</v>
      </c>
      <c r="B48" s="237" t="s">
        <v>432</v>
      </c>
      <c r="C48" s="236" t="s">
        <v>30</v>
      </c>
      <c r="D48" s="66" t="s">
        <v>84</v>
      </c>
      <c r="E48" s="93">
        <f>+E49+E50+E51+E52</f>
        <v>0</v>
      </c>
      <c r="F48" s="93">
        <f t="shared" ref="F48:J48" si="11">+F49+F50+F51+F52</f>
        <v>0</v>
      </c>
      <c r="G48" s="93">
        <f t="shared" si="11"/>
        <v>0</v>
      </c>
      <c r="H48" s="93">
        <f t="shared" si="11"/>
        <v>0</v>
      </c>
      <c r="I48" s="93">
        <f t="shared" si="11"/>
        <v>0</v>
      </c>
      <c r="J48" s="93">
        <f t="shared" si="11"/>
        <v>0</v>
      </c>
    </row>
    <row r="49" spans="1:10" s="970" customFormat="1" ht="16.5" x14ac:dyDescent="0.3">
      <c r="A49" s="243" t="s">
        <v>85</v>
      </c>
      <c r="B49" s="244"/>
      <c r="C49" s="243" t="s">
        <v>41</v>
      </c>
      <c r="D49" s="145" t="s">
        <v>433</v>
      </c>
      <c r="E49" s="245"/>
      <c r="F49" s="245"/>
      <c r="G49" s="246"/>
      <c r="H49" s="246"/>
      <c r="I49" s="247"/>
      <c r="J49" s="246"/>
    </row>
    <row r="50" spans="1:10" s="970" customFormat="1" ht="16.5" x14ac:dyDescent="0.3">
      <c r="A50" s="243" t="s">
        <v>86</v>
      </c>
      <c r="B50" s="244"/>
      <c r="C50" s="243" t="s">
        <v>43</v>
      </c>
      <c r="D50" s="145" t="s">
        <v>434</v>
      </c>
      <c r="E50" s="245"/>
      <c r="F50" s="245"/>
      <c r="G50" s="246"/>
      <c r="H50" s="246"/>
      <c r="I50" s="247"/>
      <c r="J50" s="246"/>
    </row>
    <row r="51" spans="1:10" s="970" customFormat="1" ht="16.5" x14ac:dyDescent="0.3">
      <c r="A51" s="243" t="s">
        <v>87</v>
      </c>
      <c r="B51" s="244"/>
      <c r="C51" s="243" t="s">
        <v>45</v>
      </c>
      <c r="D51" s="145" t="s">
        <v>435</v>
      </c>
      <c r="E51" s="245"/>
      <c r="F51" s="245"/>
      <c r="G51" s="246"/>
      <c r="H51" s="246"/>
      <c r="I51" s="247"/>
      <c r="J51" s="246"/>
    </row>
    <row r="52" spans="1:10" s="970" customFormat="1" ht="16.5" x14ac:dyDescent="0.3">
      <c r="A52" s="243" t="s">
        <v>88</v>
      </c>
      <c r="B52" s="244"/>
      <c r="C52" s="243" t="s">
        <v>47</v>
      </c>
      <c r="D52" s="145" t="s">
        <v>436</v>
      </c>
      <c r="E52" s="245"/>
      <c r="F52" s="245"/>
      <c r="G52" s="246"/>
      <c r="H52" s="246"/>
      <c r="I52" s="247"/>
      <c r="J52" s="246"/>
    </row>
    <row r="53" spans="1:10" ht="16.5" x14ac:dyDescent="0.3">
      <c r="A53" s="236" t="s">
        <v>89</v>
      </c>
      <c r="B53" s="237"/>
      <c r="C53" s="236" t="s">
        <v>32</v>
      </c>
      <c r="D53" s="66" t="s">
        <v>90</v>
      </c>
      <c r="E53" s="94"/>
      <c r="F53" s="94"/>
      <c r="G53" s="94"/>
      <c r="H53" s="94"/>
      <c r="I53" s="94"/>
      <c r="J53" s="147"/>
    </row>
    <row r="54" spans="1:10" ht="16.5" x14ac:dyDescent="0.3">
      <c r="A54" s="236" t="s">
        <v>91</v>
      </c>
      <c r="B54" s="237"/>
      <c r="C54" s="236" t="s">
        <v>34</v>
      </c>
      <c r="D54" s="66" t="s">
        <v>48</v>
      </c>
      <c r="E54" s="94"/>
      <c r="F54" s="94"/>
      <c r="G54" s="94"/>
      <c r="H54" s="94"/>
      <c r="I54" s="94"/>
      <c r="J54" s="147"/>
    </row>
    <row r="55" spans="1:10" ht="25.5" x14ac:dyDescent="0.3">
      <c r="A55" s="236" t="s">
        <v>92</v>
      </c>
      <c r="B55" s="237"/>
      <c r="C55" s="236" t="s">
        <v>93</v>
      </c>
      <c r="D55" s="66" t="s">
        <v>94</v>
      </c>
      <c r="E55" s="94"/>
      <c r="F55" s="94"/>
      <c r="G55" s="94"/>
      <c r="H55" s="94"/>
      <c r="I55" s="94"/>
      <c r="J55" s="147"/>
    </row>
    <row r="56" spans="1:10" ht="38.25" x14ac:dyDescent="0.25">
      <c r="A56" s="236" t="s">
        <v>95</v>
      </c>
      <c r="B56" s="237" t="s">
        <v>437</v>
      </c>
      <c r="C56" s="236" t="s">
        <v>96</v>
      </c>
      <c r="D56" s="66" t="s">
        <v>97</v>
      </c>
      <c r="E56" s="93">
        <f>+E9+E12+E16+E39+E40+E43+E47+E55</f>
        <v>0</v>
      </c>
      <c r="F56" s="93">
        <f t="shared" ref="F56:J56" si="12">+F9+F12+F16+F39+F40+F43+F47+F55</f>
        <v>0</v>
      </c>
      <c r="G56" s="93">
        <f t="shared" si="12"/>
        <v>0</v>
      </c>
      <c r="H56" s="93">
        <f t="shared" si="12"/>
        <v>0</v>
      </c>
      <c r="I56" s="93">
        <f t="shared" si="12"/>
        <v>0</v>
      </c>
      <c r="J56" s="93">
        <f t="shared" si="12"/>
        <v>0</v>
      </c>
    </row>
    <row r="57" spans="1:10" ht="16.5" x14ac:dyDescent="0.3">
      <c r="A57" s="236" t="s">
        <v>98</v>
      </c>
      <c r="B57" s="237"/>
      <c r="C57" s="236" t="s">
        <v>99</v>
      </c>
      <c r="D57" s="66" t="s">
        <v>100</v>
      </c>
      <c r="E57" s="94"/>
      <c r="F57" s="94"/>
      <c r="G57" s="94"/>
      <c r="H57" s="94"/>
      <c r="I57" s="94"/>
      <c r="J57" s="147"/>
    </row>
    <row r="58" spans="1:10" x14ac:dyDescent="0.25">
      <c r="A58" s="1077" t="s">
        <v>101</v>
      </c>
      <c r="B58" s="1078"/>
      <c r="C58" s="1078"/>
      <c r="D58" s="1078"/>
      <c r="E58" s="1078"/>
      <c r="F58" s="1078"/>
      <c r="G58" s="1078"/>
      <c r="H58" s="1078"/>
      <c r="I58" s="1078"/>
      <c r="J58" s="1078"/>
    </row>
    <row r="59" spans="1:10" ht="25.5" x14ac:dyDescent="0.25">
      <c r="A59" s="236" t="s">
        <v>102</v>
      </c>
      <c r="B59" s="237" t="s">
        <v>438</v>
      </c>
      <c r="C59" s="236" t="s">
        <v>103</v>
      </c>
      <c r="D59" s="66" t="s">
        <v>104</v>
      </c>
      <c r="E59" s="93">
        <f>+E60+E61+E62+E66+E67+E71+E74</f>
        <v>0</v>
      </c>
      <c r="F59" s="93">
        <f t="shared" ref="F59:J59" si="13">+F60+F61+F62+F66+F67+F71+F74</f>
        <v>0</v>
      </c>
      <c r="G59" s="93">
        <f t="shared" si="13"/>
        <v>0</v>
      </c>
      <c r="H59" s="93">
        <f t="shared" si="13"/>
        <v>0</v>
      </c>
      <c r="I59" s="93">
        <f t="shared" si="13"/>
        <v>0</v>
      </c>
      <c r="J59" s="93">
        <f t="shared" si="13"/>
        <v>0</v>
      </c>
    </row>
    <row r="60" spans="1:10" ht="16.5" x14ac:dyDescent="0.3">
      <c r="A60" s="236" t="s">
        <v>105</v>
      </c>
      <c r="B60" s="237"/>
      <c r="C60" s="236">
        <v>1</v>
      </c>
      <c r="D60" s="66" t="s">
        <v>106</v>
      </c>
      <c r="E60" s="94"/>
      <c r="F60" s="94"/>
      <c r="G60" s="94"/>
      <c r="H60" s="94"/>
      <c r="I60" s="94"/>
      <c r="J60" s="147"/>
    </row>
    <row r="61" spans="1:10" ht="16.5" x14ac:dyDescent="0.3">
      <c r="A61" s="236" t="s">
        <v>107</v>
      </c>
      <c r="B61" s="237"/>
      <c r="C61" s="236">
        <v>2</v>
      </c>
      <c r="D61" s="66" t="s">
        <v>108</v>
      </c>
      <c r="E61" s="94"/>
      <c r="F61" s="94"/>
      <c r="G61" s="94"/>
      <c r="H61" s="94"/>
      <c r="I61" s="94"/>
      <c r="J61" s="147"/>
    </row>
    <row r="62" spans="1:10" x14ac:dyDescent="0.25">
      <c r="A62" s="236" t="s">
        <v>109</v>
      </c>
      <c r="B62" s="237" t="s">
        <v>439</v>
      </c>
      <c r="C62" s="236">
        <v>3</v>
      </c>
      <c r="D62" s="66" t="s">
        <v>110</v>
      </c>
      <c r="E62" s="93">
        <f>+E63+E64+E65</f>
        <v>0</v>
      </c>
      <c r="F62" s="93">
        <f t="shared" ref="F62:J62" si="14">+F63+F64+F65</f>
        <v>0</v>
      </c>
      <c r="G62" s="93">
        <f t="shared" si="14"/>
        <v>0</v>
      </c>
      <c r="H62" s="93">
        <f t="shared" si="14"/>
        <v>0</v>
      </c>
      <c r="I62" s="93">
        <f t="shared" si="14"/>
        <v>0</v>
      </c>
      <c r="J62" s="93">
        <f t="shared" si="14"/>
        <v>0</v>
      </c>
    </row>
    <row r="63" spans="1:10" ht="16.5" x14ac:dyDescent="0.3">
      <c r="A63" s="36" t="s">
        <v>111</v>
      </c>
      <c r="B63" s="237"/>
      <c r="C63" s="248" t="s">
        <v>418</v>
      </c>
      <c r="D63" s="249" t="s">
        <v>440</v>
      </c>
      <c r="E63" s="94"/>
      <c r="F63" s="94"/>
      <c r="G63" s="94"/>
      <c r="H63" s="94"/>
      <c r="I63" s="94"/>
      <c r="J63" s="94"/>
    </row>
    <row r="64" spans="1:10" ht="16.5" x14ac:dyDescent="0.3">
      <c r="A64" s="250" t="s">
        <v>112</v>
      </c>
      <c r="B64" s="237"/>
      <c r="C64" s="248" t="s">
        <v>419</v>
      </c>
      <c r="D64" s="251" t="s">
        <v>441</v>
      </c>
      <c r="E64" s="94"/>
      <c r="F64" s="94"/>
      <c r="G64" s="94"/>
      <c r="H64" s="94"/>
      <c r="I64" s="94"/>
      <c r="J64" s="94"/>
    </row>
    <row r="65" spans="1:10" ht="16.5" x14ac:dyDescent="0.3">
      <c r="A65" s="36" t="s">
        <v>113</v>
      </c>
      <c r="B65" s="237"/>
      <c r="C65" s="248" t="s">
        <v>420</v>
      </c>
      <c r="D65" s="252" t="s">
        <v>442</v>
      </c>
      <c r="E65" s="94"/>
      <c r="F65" s="94"/>
      <c r="G65" s="94"/>
      <c r="H65" s="94"/>
      <c r="I65" s="94"/>
      <c r="J65" s="94"/>
    </row>
    <row r="66" spans="1:10" ht="16.5" x14ac:dyDescent="0.3">
      <c r="A66" s="236" t="s">
        <v>114</v>
      </c>
      <c r="B66" s="237"/>
      <c r="C66" s="236">
        <v>4</v>
      </c>
      <c r="D66" s="66" t="s">
        <v>115</v>
      </c>
      <c r="E66" s="94"/>
      <c r="F66" s="94"/>
      <c r="G66" s="94"/>
      <c r="H66" s="94"/>
      <c r="I66" s="94"/>
      <c r="J66" s="147"/>
    </row>
    <row r="67" spans="1:10" x14ac:dyDescent="0.25">
      <c r="A67" s="236" t="s">
        <v>116</v>
      </c>
      <c r="B67" s="237" t="s">
        <v>443</v>
      </c>
      <c r="C67" s="236">
        <v>5</v>
      </c>
      <c r="D67" s="66" t="s">
        <v>117</v>
      </c>
      <c r="E67" s="93">
        <f>+E68+E69+E70</f>
        <v>0</v>
      </c>
      <c r="F67" s="93">
        <f t="shared" ref="F67:J67" si="15">+F68+F69+F70</f>
        <v>0</v>
      </c>
      <c r="G67" s="93">
        <f t="shared" si="15"/>
        <v>0</v>
      </c>
      <c r="H67" s="93">
        <f t="shared" si="15"/>
        <v>0</v>
      </c>
      <c r="I67" s="93">
        <f t="shared" si="15"/>
        <v>0</v>
      </c>
      <c r="J67" s="93">
        <f t="shared" si="15"/>
        <v>0</v>
      </c>
    </row>
    <row r="68" spans="1:10" ht="16.5" x14ac:dyDescent="0.3">
      <c r="A68" s="36" t="s">
        <v>118</v>
      </c>
      <c r="B68" s="237"/>
      <c r="C68" s="248" t="s">
        <v>444</v>
      </c>
      <c r="D68" s="249" t="s">
        <v>445</v>
      </c>
      <c r="E68" s="94"/>
      <c r="F68" s="94"/>
      <c r="G68" s="94"/>
      <c r="H68" s="94"/>
      <c r="I68" s="94"/>
      <c r="J68" s="94"/>
    </row>
    <row r="69" spans="1:10" ht="16.5" x14ac:dyDescent="0.3">
      <c r="A69" s="36" t="s">
        <v>119</v>
      </c>
      <c r="B69" s="237"/>
      <c r="C69" s="248" t="s">
        <v>446</v>
      </c>
      <c r="D69" s="249" t="s">
        <v>447</v>
      </c>
      <c r="E69" s="94"/>
      <c r="F69" s="94"/>
      <c r="G69" s="94"/>
      <c r="H69" s="94"/>
      <c r="I69" s="94"/>
      <c r="J69" s="94"/>
    </row>
    <row r="70" spans="1:10" ht="16.5" x14ac:dyDescent="0.3">
      <c r="A70" s="36" t="s">
        <v>120</v>
      </c>
      <c r="B70" s="237"/>
      <c r="C70" s="248" t="s">
        <v>448</v>
      </c>
      <c r="D70" s="249" t="s">
        <v>449</v>
      </c>
      <c r="E70" s="94"/>
      <c r="F70" s="94"/>
      <c r="G70" s="94"/>
      <c r="H70" s="94"/>
      <c r="I70" s="94"/>
      <c r="J70" s="94"/>
    </row>
    <row r="71" spans="1:10" x14ac:dyDescent="0.25">
      <c r="A71" s="236" t="s">
        <v>121</v>
      </c>
      <c r="B71" s="237" t="s">
        <v>450</v>
      </c>
      <c r="C71" s="236" t="s">
        <v>122</v>
      </c>
      <c r="D71" s="66" t="s">
        <v>123</v>
      </c>
      <c r="E71" s="93">
        <f>+E72+E73</f>
        <v>0</v>
      </c>
      <c r="F71" s="93">
        <f t="shared" ref="F71:J71" si="16">+F72+F73</f>
        <v>0</v>
      </c>
      <c r="G71" s="93">
        <f t="shared" si="16"/>
        <v>0</v>
      </c>
      <c r="H71" s="93">
        <f t="shared" si="16"/>
        <v>0</v>
      </c>
      <c r="I71" s="93">
        <f t="shared" si="16"/>
        <v>0</v>
      </c>
      <c r="J71" s="93">
        <f t="shared" si="16"/>
        <v>0</v>
      </c>
    </row>
    <row r="72" spans="1:10" ht="16.5" x14ac:dyDescent="0.3">
      <c r="A72" s="36" t="s">
        <v>124</v>
      </c>
      <c r="B72" s="237"/>
      <c r="C72" s="248" t="s">
        <v>451</v>
      </c>
      <c r="D72" s="249" t="s">
        <v>452</v>
      </c>
      <c r="E72" s="94"/>
      <c r="F72" s="94"/>
      <c r="G72" s="94"/>
      <c r="H72" s="94"/>
      <c r="I72" s="94"/>
      <c r="J72" s="94"/>
    </row>
    <row r="73" spans="1:10" ht="16.5" x14ac:dyDescent="0.3">
      <c r="A73" s="36" t="s">
        <v>125</v>
      </c>
      <c r="B73" s="237"/>
      <c r="C73" s="248" t="s">
        <v>453</v>
      </c>
      <c r="D73" s="249" t="s">
        <v>454</v>
      </c>
      <c r="E73" s="94"/>
      <c r="F73" s="94"/>
      <c r="G73" s="94"/>
      <c r="H73" s="94"/>
      <c r="I73" s="94"/>
      <c r="J73" s="94"/>
    </row>
    <row r="74" spans="1:10" x14ac:dyDescent="0.25">
      <c r="A74" s="236" t="s">
        <v>126</v>
      </c>
      <c r="B74" s="237" t="s">
        <v>455</v>
      </c>
      <c r="C74" s="67" t="s">
        <v>127</v>
      </c>
      <c r="D74" s="253" t="s">
        <v>128</v>
      </c>
      <c r="E74" s="93">
        <f>+E75+E76</f>
        <v>0</v>
      </c>
      <c r="F74" s="93">
        <f t="shared" ref="F74:J74" si="17">+F75+F76</f>
        <v>0</v>
      </c>
      <c r="G74" s="93">
        <f t="shared" si="17"/>
        <v>0</v>
      </c>
      <c r="H74" s="93">
        <f t="shared" si="17"/>
        <v>0</v>
      </c>
      <c r="I74" s="93">
        <f t="shared" si="17"/>
        <v>0</v>
      </c>
      <c r="J74" s="93">
        <f t="shared" si="17"/>
        <v>0</v>
      </c>
    </row>
    <row r="75" spans="1:10" ht="16.5" x14ac:dyDescent="0.3">
      <c r="A75" s="36" t="s">
        <v>129</v>
      </c>
      <c r="B75" s="237"/>
      <c r="C75" s="248" t="s">
        <v>456</v>
      </c>
      <c r="D75" s="249" t="s">
        <v>457</v>
      </c>
      <c r="E75" s="94"/>
      <c r="F75" s="94"/>
      <c r="G75" s="94"/>
      <c r="H75" s="94"/>
      <c r="I75" s="94"/>
      <c r="J75" s="94"/>
    </row>
    <row r="76" spans="1:10" ht="16.5" x14ac:dyDescent="0.3">
      <c r="A76" s="36" t="s">
        <v>130</v>
      </c>
      <c r="B76" s="237"/>
      <c r="C76" s="248" t="s">
        <v>458</v>
      </c>
      <c r="D76" s="249" t="s">
        <v>459</v>
      </c>
      <c r="E76" s="94"/>
      <c r="F76" s="94"/>
      <c r="G76" s="94"/>
      <c r="H76" s="94"/>
      <c r="I76" s="94"/>
      <c r="J76" s="94"/>
    </row>
    <row r="77" spans="1:10" ht="16.5" x14ac:dyDescent="0.3">
      <c r="A77" s="236" t="s">
        <v>131</v>
      </c>
      <c r="B77" s="237"/>
      <c r="C77" s="67" t="s">
        <v>132</v>
      </c>
      <c r="D77" s="253" t="s">
        <v>133</v>
      </c>
      <c r="E77" s="93"/>
      <c r="F77" s="93"/>
      <c r="G77" s="93"/>
      <c r="H77" s="93"/>
      <c r="I77" s="94"/>
      <c r="J77" s="94"/>
    </row>
    <row r="78" spans="1:10" ht="16.5" x14ac:dyDescent="0.3">
      <c r="A78" s="236" t="s">
        <v>460</v>
      </c>
      <c r="B78" s="237"/>
      <c r="C78" s="67" t="s">
        <v>134</v>
      </c>
      <c r="D78" s="253" t="s">
        <v>135</v>
      </c>
      <c r="E78" s="93"/>
      <c r="F78" s="93"/>
      <c r="G78" s="93"/>
      <c r="H78" s="93"/>
      <c r="I78" s="94"/>
      <c r="J78" s="94"/>
    </row>
    <row r="79" spans="1:10" ht="16.5" x14ac:dyDescent="0.3">
      <c r="A79" s="236" t="s">
        <v>461</v>
      </c>
      <c r="B79" s="237"/>
      <c r="C79" s="67" t="s">
        <v>136</v>
      </c>
      <c r="D79" s="253" t="s">
        <v>137</v>
      </c>
      <c r="E79" s="93"/>
      <c r="F79" s="93"/>
      <c r="G79" s="93"/>
      <c r="H79" s="93"/>
      <c r="I79" s="94"/>
      <c r="J79" s="94"/>
    </row>
    <row r="80" spans="1:10" x14ac:dyDescent="0.25">
      <c r="A80" s="236" t="s">
        <v>462</v>
      </c>
      <c r="B80" s="237" t="s">
        <v>463</v>
      </c>
      <c r="C80" s="67" t="s">
        <v>138</v>
      </c>
      <c r="D80" s="253" t="s">
        <v>139</v>
      </c>
      <c r="E80" s="93">
        <f>+E81+E86</f>
        <v>0</v>
      </c>
      <c r="F80" s="93">
        <f t="shared" ref="F80:J80" si="18">+F81+F86</f>
        <v>0</v>
      </c>
      <c r="G80" s="93">
        <f t="shared" si="18"/>
        <v>0</v>
      </c>
      <c r="H80" s="93">
        <f t="shared" si="18"/>
        <v>0</v>
      </c>
      <c r="I80" s="93">
        <f t="shared" si="18"/>
        <v>0</v>
      </c>
      <c r="J80" s="93">
        <f t="shared" si="18"/>
        <v>0</v>
      </c>
    </row>
    <row r="81" spans="1:10" ht="25.5" x14ac:dyDescent="0.25">
      <c r="A81" s="236" t="s">
        <v>464</v>
      </c>
      <c r="B81" s="237" t="s">
        <v>465</v>
      </c>
      <c r="C81" s="67" t="s">
        <v>30</v>
      </c>
      <c r="D81" s="253" t="s">
        <v>466</v>
      </c>
      <c r="E81" s="93">
        <f>+E82+E83+E84+E85</f>
        <v>0</v>
      </c>
      <c r="F81" s="93">
        <f t="shared" ref="F81:J81" si="19">+F82+F83+F84+F85</f>
        <v>0</v>
      </c>
      <c r="G81" s="93">
        <f t="shared" si="19"/>
        <v>0</v>
      </c>
      <c r="H81" s="93">
        <f t="shared" si="19"/>
        <v>0</v>
      </c>
      <c r="I81" s="93">
        <f t="shared" si="19"/>
        <v>0</v>
      </c>
      <c r="J81" s="93">
        <f t="shared" si="19"/>
        <v>0</v>
      </c>
    </row>
    <row r="82" spans="1:10" ht="25.5" x14ac:dyDescent="0.3">
      <c r="A82" s="36" t="s">
        <v>467</v>
      </c>
      <c r="B82" s="237"/>
      <c r="C82" s="248" t="s">
        <v>468</v>
      </c>
      <c r="D82" s="249" t="s">
        <v>469</v>
      </c>
      <c r="E82" s="94"/>
      <c r="F82" s="94"/>
      <c r="G82" s="94"/>
      <c r="H82" s="94"/>
      <c r="I82" s="94"/>
      <c r="J82" s="94"/>
    </row>
    <row r="83" spans="1:10" ht="25.5" x14ac:dyDescent="0.3">
      <c r="A83" s="36" t="s">
        <v>470</v>
      </c>
      <c r="B83" s="237"/>
      <c r="C83" s="248" t="s">
        <v>471</v>
      </c>
      <c r="D83" s="249" t="s">
        <v>472</v>
      </c>
      <c r="E83" s="94"/>
      <c r="F83" s="94"/>
      <c r="G83" s="94"/>
      <c r="H83" s="94"/>
      <c r="I83" s="94"/>
      <c r="J83" s="94"/>
    </row>
    <row r="84" spans="1:10" ht="16.5" x14ac:dyDescent="0.3">
      <c r="A84" s="36" t="s">
        <v>473</v>
      </c>
      <c r="B84" s="237"/>
      <c r="C84" s="248" t="s">
        <v>474</v>
      </c>
      <c r="D84" s="249" t="s">
        <v>475</v>
      </c>
      <c r="E84" s="94"/>
      <c r="F84" s="94"/>
      <c r="G84" s="94"/>
      <c r="H84" s="94"/>
      <c r="I84" s="94"/>
      <c r="J84" s="94"/>
    </row>
    <row r="85" spans="1:10" ht="25.5" x14ac:dyDescent="0.3">
      <c r="A85" s="36" t="s">
        <v>476</v>
      </c>
      <c r="B85" s="237"/>
      <c r="C85" s="248" t="s">
        <v>477</v>
      </c>
      <c r="D85" s="249" t="s">
        <v>478</v>
      </c>
      <c r="E85" s="94"/>
      <c r="F85" s="94"/>
      <c r="G85" s="94"/>
      <c r="H85" s="94"/>
      <c r="I85" s="94"/>
      <c r="J85" s="94"/>
    </row>
    <row r="86" spans="1:10" ht="25.5" x14ac:dyDescent="0.3">
      <c r="A86" s="236" t="s">
        <v>479</v>
      </c>
      <c r="B86" s="237"/>
      <c r="C86" s="67" t="s">
        <v>32</v>
      </c>
      <c r="D86" s="253" t="s">
        <v>480</v>
      </c>
      <c r="E86" s="93"/>
      <c r="F86" s="93"/>
      <c r="G86" s="93"/>
      <c r="H86" s="93"/>
      <c r="I86" s="94"/>
      <c r="J86" s="94"/>
    </row>
    <row r="87" spans="1:10" ht="16.5" x14ac:dyDescent="0.3">
      <c r="A87" s="236" t="s">
        <v>481</v>
      </c>
      <c r="B87" s="237"/>
      <c r="C87" s="67" t="s">
        <v>140</v>
      </c>
      <c r="D87" s="253" t="s">
        <v>482</v>
      </c>
      <c r="E87" s="93"/>
      <c r="F87" s="93"/>
      <c r="G87" s="93"/>
      <c r="H87" s="93"/>
      <c r="I87" s="94"/>
      <c r="J87" s="94"/>
    </row>
    <row r="88" spans="1:10" x14ac:dyDescent="0.25">
      <c r="A88" s="236" t="s">
        <v>483</v>
      </c>
      <c r="B88" s="237" t="s">
        <v>484</v>
      </c>
      <c r="C88" s="67" t="s">
        <v>141</v>
      </c>
      <c r="D88" s="253" t="s">
        <v>142</v>
      </c>
      <c r="E88" s="93">
        <f>+E89+E90</f>
        <v>0</v>
      </c>
      <c r="F88" s="93">
        <f t="shared" ref="F88:J88" si="20">+F89+F90</f>
        <v>0</v>
      </c>
      <c r="G88" s="93">
        <f t="shared" si="20"/>
        <v>0</v>
      </c>
      <c r="H88" s="93">
        <f t="shared" si="20"/>
        <v>0</v>
      </c>
      <c r="I88" s="93">
        <f t="shared" si="20"/>
        <v>0</v>
      </c>
      <c r="J88" s="93">
        <f t="shared" si="20"/>
        <v>0</v>
      </c>
    </row>
    <row r="89" spans="1:10" ht="16.5" x14ac:dyDescent="0.3">
      <c r="A89" s="36" t="s">
        <v>485</v>
      </c>
      <c r="B89" s="37"/>
      <c r="C89" s="38" t="s">
        <v>30</v>
      </c>
      <c r="D89" s="39" t="s">
        <v>486</v>
      </c>
      <c r="E89" s="92"/>
      <c r="F89" s="93"/>
      <c r="G89" s="93"/>
      <c r="H89" s="93"/>
      <c r="I89" s="93"/>
      <c r="J89" s="94"/>
    </row>
    <row r="90" spans="1:10" ht="16.5" x14ac:dyDescent="0.3">
      <c r="A90" s="36" t="s">
        <v>487</v>
      </c>
      <c r="B90" s="37"/>
      <c r="C90" s="38" t="s">
        <v>32</v>
      </c>
      <c r="D90" s="39" t="s">
        <v>488</v>
      </c>
      <c r="E90" s="93"/>
      <c r="F90" s="93"/>
      <c r="G90" s="93"/>
      <c r="H90" s="93"/>
      <c r="I90" s="93"/>
      <c r="J90" s="94"/>
    </row>
    <row r="91" spans="1:10" x14ac:dyDescent="0.25">
      <c r="A91" s="236" t="s">
        <v>489</v>
      </c>
      <c r="B91" s="237" t="s">
        <v>490</v>
      </c>
      <c r="C91" s="67" t="s">
        <v>143</v>
      </c>
      <c r="D91" s="253" t="s">
        <v>144</v>
      </c>
      <c r="E91" s="93">
        <f>+E92+E93</f>
        <v>0</v>
      </c>
      <c r="F91" s="93">
        <f t="shared" ref="F91:J91" si="21">+F92+F93</f>
        <v>0</v>
      </c>
      <c r="G91" s="93">
        <f t="shared" si="21"/>
        <v>0</v>
      </c>
      <c r="H91" s="93">
        <f t="shared" si="21"/>
        <v>0</v>
      </c>
      <c r="I91" s="93">
        <f t="shared" si="21"/>
        <v>0</v>
      </c>
      <c r="J91" s="93">
        <f t="shared" si="21"/>
        <v>0</v>
      </c>
    </row>
    <row r="92" spans="1:10" ht="16.5" x14ac:dyDescent="0.3">
      <c r="A92" s="36" t="s">
        <v>491</v>
      </c>
      <c r="B92" s="37"/>
      <c r="C92" s="38" t="s">
        <v>30</v>
      </c>
      <c r="D92" s="39" t="s">
        <v>492</v>
      </c>
      <c r="E92" s="92"/>
      <c r="F92" s="93"/>
      <c r="G92" s="93"/>
      <c r="H92" s="93"/>
      <c r="I92" s="93"/>
      <c r="J92" s="94"/>
    </row>
    <row r="93" spans="1:10" ht="16.5" x14ac:dyDescent="0.3">
      <c r="A93" s="36" t="s">
        <v>493</v>
      </c>
      <c r="B93" s="37"/>
      <c r="C93" s="38" t="s">
        <v>32</v>
      </c>
      <c r="D93" s="39" t="s">
        <v>494</v>
      </c>
      <c r="E93" s="92"/>
      <c r="F93" s="93"/>
      <c r="G93" s="93"/>
      <c r="H93" s="93"/>
      <c r="I93" s="93"/>
      <c r="J93" s="94"/>
    </row>
    <row r="94" spans="1:10" ht="25.5" x14ac:dyDescent="0.25">
      <c r="A94" s="236" t="s">
        <v>495</v>
      </c>
      <c r="B94" s="237" t="s">
        <v>496</v>
      </c>
      <c r="C94" s="67" t="s">
        <v>145</v>
      </c>
      <c r="D94" s="253" t="s">
        <v>146</v>
      </c>
      <c r="E94" s="93">
        <f>+E95+E96+E97+E98</f>
        <v>0</v>
      </c>
      <c r="F94" s="93">
        <f t="shared" ref="F94:J94" si="22">+F95+F96+F97+F98</f>
        <v>0</v>
      </c>
      <c r="G94" s="93">
        <f t="shared" si="22"/>
        <v>0</v>
      </c>
      <c r="H94" s="93">
        <f t="shared" si="22"/>
        <v>0</v>
      </c>
      <c r="I94" s="93">
        <f t="shared" si="22"/>
        <v>0</v>
      </c>
      <c r="J94" s="93">
        <f t="shared" si="22"/>
        <v>0</v>
      </c>
    </row>
    <row r="95" spans="1:10" ht="16.5" x14ac:dyDescent="0.3">
      <c r="A95" s="36" t="s">
        <v>497</v>
      </c>
      <c r="B95" s="37"/>
      <c r="C95" s="38" t="s">
        <v>30</v>
      </c>
      <c r="D95" s="39" t="s">
        <v>498</v>
      </c>
      <c r="E95" s="92"/>
      <c r="F95" s="93"/>
      <c r="G95" s="93"/>
      <c r="H95" s="93"/>
      <c r="I95" s="93"/>
      <c r="J95" s="94"/>
    </row>
    <row r="96" spans="1:10" ht="16.5" x14ac:dyDescent="0.3">
      <c r="A96" s="36" t="s">
        <v>499</v>
      </c>
      <c r="B96" s="37"/>
      <c r="C96" s="38" t="s">
        <v>32</v>
      </c>
      <c r="D96" s="39" t="s">
        <v>500</v>
      </c>
      <c r="E96" s="92"/>
      <c r="F96" s="93"/>
      <c r="G96" s="93"/>
      <c r="H96" s="93"/>
      <c r="I96" s="93"/>
      <c r="J96" s="94"/>
    </row>
    <row r="97" spans="1:10" ht="16.5" x14ac:dyDescent="0.3">
      <c r="A97" s="36" t="s">
        <v>501</v>
      </c>
      <c r="B97" s="37"/>
      <c r="C97" s="38" t="s">
        <v>34</v>
      </c>
      <c r="D97" s="39" t="s">
        <v>502</v>
      </c>
      <c r="E97" s="92"/>
      <c r="F97" s="93"/>
      <c r="G97" s="93"/>
      <c r="H97" s="93"/>
      <c r="I97" s="93"/>
      <c r="J97" s="94"/>
    </row>
    <row r="98" spans="1:10" ht="16.5" x14ac:dyDescent="0.3">
      <c r="A98" s="36" t="s">
        <v>503</v>
      </c>
      <c r="B98" s="37"/>
      <c r="C98" s="38" t="s">
        <v>147</v>
      </c>
      <c r="D98" s="39" t="s">
        <v>504</v>
      </c>
      <c r="E98" s="92"/>
      <c r="F98" s="93"/>
      <c r="G98" s="93"/>
      <c r="H98" s="93"/>
      <c r="I98" s="93"/>
      <c r="J98" s="94"/>
    </row>
    <row r="99" spans="1:10" x14ac:dyDescent="0.25">
      <c r="A99" s="236" t="s">
        <v>505</v>
      </c>
      <c r="B99" s="237" t="s">
        <v>506</v>
      </c>
      <c r="C99" s="67" t="s">
        <v>148</v>
      </c>
      <c r="D99" s="253" t="s">
        <v>149</v>
      </c>
      <c r="E99" s="93">
        <f>+E100+E101+E102</f>
        <v>0</v>
      </c>
      <c r="F99" s="93">
        <f t="shared" ref="F99:J99" si="23">+F100+F101+F102</f>
        <v>0</v>
      </c>
      <c r="G99" s="93">
        <f t="shared" si="23"/>
        <v>0</v>
      </c>
      <c r="H99" s="93">
        <f t="shared" si="23"/>
        <v>0</v>
      </c>
      <c r="I99" s="93">
        <f t="shared" si="23"/>
        <v>0</v>
      </c>
      <c r="J99" s="93">
        <f t="shared" si="23"/>
        <v>0</v>
      </c>
    </row>
    <row r="100" spans="1:10" ht="16.5" x14ac:dyDescent="0.3">
      <c r="A100" s="36" t="s">
        <v>507</v>
      </c>
      <c r="B100" s="37"/>
      <c r="C100" s="38" t="s">
        <v>30</v>
      </c>
      <c r="D100" s="39" t="s">
        <v>508</v>
      </c>
      <c r="E100" s="92"/>
      <c r="F100" s="93"/>
      <c r="G100" s="93"/>
      <c r="H100" s="93"/>
      <c r="I100" s="93"/>
      <c r="J100" s="94"/>
    </row>
    <row r="101" spans="1:10" ht="16.5" x14ac:dyDescent="0.3">
      <c r="A101" s="36" t="s">
        <v>509</v>
      </c>
      <c r="B101" s="37"/>
      <c r="C101" s="38" t="s">
        <v>32</v>
      </c>
      <c r="D101" s="39" t="s">
        <v>510</v>
      </c>
      <c r="E101" s="92"/>
      <c r="F101" s="93"/>
      <c r="G101" s="93"/>
      <c r="H101" s="93"/>
      <c r="I101" s="93"/>
      <c r="J101" s="94"/>
    </row>
    <row r="102" spans="1:10" ht="16.5" x14ac:dyDescent="0.3">
      <c r="A102" s="36" t="s">
        <v>511</v>
      </c>
      <c r="B102" s="37"/>
      <c r="C102" s="38" t="s">
        <v>34</v>
      </c>
      <c r="D102" s="39" t="s">
        <v>512</v>
      </c>
      <c r="E102" s="92"/>
      <c r="F102" s="93"/>
      <c r="G102" s="93"/>
      <c r="H102" s="93"/>
      <c r="I102" s="93"/>
      <c r="J102" s="94"/>
    </row>
    <row r="103" spans="1:10" ht="25.5" x14ac:dyDescent="0.3">
      <c r="A103" s="236" t="s">
        <v>513</v>
      </c>
      <c r="B103" s="237"/>
      <c r="C103" s="67" t="s">
        <v>150</v>
      </c>
      <c r="D103" s="253" t="s">
        <v>514</v>
      </c>
      <c r="E103" s="93"/>
      <c r="F103" s="93"/>
      <c r="G103" s="93"/>
      <c r="H103" s="93"/>
      <c r="I103" s="94"/>
      <c r="J103" s="94"/>
    </row>
    <row r="104" spans="1:10" ht="51" x14ac:dyDescent="0.25">
      <c r="A104" s="236" t="s">
        <v>515</v>
      </c>
      <c r="B104" s="237" t="s">
        <v>516</v>
      </c>
      <c r="C104" s="67" t="s">
        <v>151</v>
      </c>
      <c r="D104" s="253" t="s">
        <v>152</v>
      </c>
      <c r="E104" s="93">
        <f>+E59+E77+E78+E79+E80+E87+E88+E91+E94+E99+E103</f>
        <v>0</v>
      </c>
      <c r="F104" s="93">
        <f t="shared" ref="F104:J104" si="24">+F59+F77+F78+F79+F80+F87+F88+F91+F94+F99+F103</f>
        <v>0</v>
      </c>
      <c r="G104" s="93">
        <f t="shared" si="24"/>
        <v>0</v>
      </c>
      <c r="H104" s="93">
        <f t="shared" si="24"/>
        <v>0</v>
      </c>
      <c r="I104" s="93">
        <f t="shared" si="24"/>
        <v>0</v>
      </c>
      <c r="J104" s="93">
        <f t="shared" si="24"/>
        <v>0</v>
      </c>
    </row>
    <row r="105" spans="1:10" ht="16.5" x14ac:dyDescent="0.3">
      <c r="A105" s="236" t="s">
        <v>517</v>
      </c>
      <c r="B105" s="237"/>
      <c r="C105" s="67" t="s">
        <v>153</v>
      </c>
      <c r="D105" s="253" t="s">
        <v>100</v>
      </c>
      <c r="E105" s="93"/>
      <c r="F105" s="93"/>
      <c r="G105" s="93"/>
      <c r="H105" s="93"/>
      <c r="I105" s="94"/>
      <c r="J105" s="94"/>
    </row>
    <row r="106" spans="1:10" x14ac:dyDescent="0.25">
      <c r="A106" s="254" t="s">
        <v>518</v>
      </c>
      <c r="B106" s="971"/>
      <c r="C106" s="972"/>
      <c r="D106" s="973"/>
    </row>
    <row r="107" spans="1:10" ht="12" customHeight="1" x14ac:dyDescent="0.25">
      <c r="A107" s="962"/>
      <c r="B107" s="962"/>
      <c r="C107" s="962"/>
    </row>
    <row r="108" spans="1:10" ht="12" customHeight="1" x14ac:dyDescent="0.25">
      <c r="A108" s="196" t="s">
        <v>154</v>
      </c>
      <c r="C108" s="962"/>
    </row>
    <row r="109" spans="1:10" ht="12" customHeight="1" x14ac:dyDescent="0.25">
      <c r="A109" s="196"/>
    </row>
    <row r="110" spans="1:10" ht="12" customHeight="1" x14ac:dyDescent="0.25">
      <c r="A110" s="196" t="s">
        <v>155</v>
      </c>
    </row>
    <row r="111" spans="1:10" ht="12" customHeight="1" x14ac:dyDescent="0.25">
      <c r="A111" s="196" t="s">
        <v>156</v>
      </c>
    </row>
    <row r="112" spans="1:10" ht="12" customHeight="1" x14ac:dyDescent="0.25">
      <c r="A112" s="196"/>
    </row>
    <row r="113" spans="1:1" ht="12" customHeight="1" x14ac:dyDescent="0.25">
      <c r="A113" s="196" t="s">
        <v>157</v>
      </c>
    </row>
    <row r="114" spans="1:1" ht="12" customHeight="1" x14ac:dyDescent="0.25">
      <c r="A114" s="196" t="s">
        <v>156</v>
      </c>
    </row>
    <row r="115" spans="1:1" ht="14.45" customHeight="1" x14ac:dyDescent="0.25"/>
  </sheetData>
  <mergeCells count="3">
    <mergeCell ref="A4:D4"/>
    <mergeCell ref="A8:J8"/>
    <mergeCell ref="A58:J58"/>
  </mergeCells>
  <pageMargins left="0" right="0" top="0" bottom="0" header="0.31496062992125984" footer="0.31496062992125984"/>
  <pageSetup paperSize="9" scale="4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4.9989318521683403E-2"/>
    <pageSetUpPr fitToPage="1"/>
  </sheetPr>
  <dimension ref="A1:M110"/>
  <sheetViews>
    <sheetView showGridLines="0" zoomScaleNormal="100" workbookViewId="0"/>
  </sheetViews>
  <sheetFormatPr defaultColWidth="9.140625" defaultRowHeight="14.25" x14ac:dyDescent="0.25"/>
  <cols>
    <col min="1" max="1" width="10.28515625" style="208" customWidth="1"/>
    <col min="2" max="2" width="12.85546875" style="208" customWidth="1"/>
    <col min="3" max="3" width="7.7109375" style="208" customWidth="1"/>
    <col min="4" max="4" width="41.5703125" style="208" customWidth="1"/>
    <col min="5" max="5" width="21.7109375" style="208" customWidth="1"/>
    <col min="6" max="10" width="21.7109375" style="7" customWidth="1"/>
    <col min="11" max="11" width="9.140625" style="22" customWidth="1"/>
    <col min="12" max="12" width="9.140625" style="7"/>
    <col min="13" max="13" width="39" style="7" customWidth="1"/>
    <col min="14" max="16384" width="9.140625" style="7"/>
  </cols>
  <sheetData>
    <row r="1" spans="1:11" ht="12" customHeight="1" x14ac:dyDescent="0.2">
      <c r="A1" s="7"/>
      <c r="B1" s="7"/>
      <c r="C1" s="7"/>
      <c r="D1" s="7"/>
      <c r="E1" s="204"/>
      <c r="I1" s="694"/>
      <c r="J1" s="694" t="s">
        <v>519</v>
      </c>
    </row>
    <row r="2" spans="1:11" s="22" customFormat="1" ht="12" customHeight="1" x14ac:dyDescent="0.2">
      <c r="A2" s="941" t="s">
        <v>169</v>
      </c>
      <c r="E2" s="204"/>
      <c r="F2" s="7"/>
      <c r="G2" s="7"/>
      <c r="H2" s="696"/>
      <c r="I2" s="6"/>
      <c r="J2" s="6"/>
    </row>
    <row r="3" spans="1:11" s="22" customFormat="1" ht="12" customHeight="1" x14ac:dyDescent="0.2">
      <c r="A3" s="22" t="s">
        <v>170</v>
      </c>
      <c r="E3" s="204"/>
      <c r="F3" s="7"/>
      <c r="G3" s="7"/>
      <c r="H3" s="696"/>
      <c r="I3" s="6"/>
    </row>
    <row r="4" spans="1:11" ht="12" customHeight="1" x14ac:dyDescent="0.25">
      <c r="A4" s="942" t="s">
        <v>520</v>
      </c>
      <c r="B4" s="7"/>
      <c r="C4" s="7"/>
      <c r="D4" s="7"/>
      <c r="E4" s="7"/>
    </row>
    <row r="5" spans="1:11" ht="12" customHeight="1" x14ac:dyDescent="0.25">
      <c r="A5" s="7" t="s">
        <v>171</v>
      </c>
      <c r="B5" s="7"/>
      <c r="C5" s="7"/>
      <c r="D5" s="7"/>
      <c r="E5" s="7"/>
    </row>
    <row r="6" spans="1:11" ht="12" customHeight="1" x14ac:dyDescent="0.25">
      <c r="A6" s="7"/>
      <c r="B6" s="7"/>
      <c r="C6" s="7"/>
      <c r="D6" s="7"/>
      <c r="E6" s="7"/>
      <c r="I6" s="943"/>
      <c r="J6" s="944" t="s">
        <v>3</v>
      </c>
    </row>
    <row r="7" spans="1:11" ht="24" x14ac:dyDescent="0.25">
      <c r="A7" s="699" t="s">
        <v>4</v>
      </c>
      <c r="B7" s="699" t="s">
        <v>5</v>
      </c>
      <c r="C7" s="699" t="s">
        <v>6</v>
      </c>
      <c r="D7" s="699" t="s">
        <v>7</v>
      </c>
      <c r="E7" s="699" t="s">
        <v>391</v>
      </c>
      <c r="F7" s="700" t="s">
        <v>521</v>
      </c>
      <c r="G7" s="700" t="s">
        <v>522</v>
      </c>
      <c r="H7" s="700" t="s">
        <v>394</v>
      </c>
      <c r="I7" s="700" t="s">
        <v>395</v>
      </c>
      <c r="J7" s="700" t="s">
        <v>523</v>
      </c>
    </row>
    <row r="8" spans="1:11" ht="26.45" customHeight="1" x14ac:dyDescent="0.25">
      <c r="A8" s="69" t="s">
        <v>9</v>
      </c>
      <c r="B8" s="70" t="s">
        <v>1049</v>
      </c>
      <c r="C8" s="69" t="s">
        <v>10</v>
      </c>
      <c r="D8" s="33" t="s">
        <v>172</v>
      </c>
      <c r="E8" s="95">
        <f>SUM(E9:E12)</f>
        <v>0</v>
      </c>
      <c r="F8" s="95">
        <f t="shared" ref="F8:I8" si="0">SUM(F9:F12)</f>
        <v>0</v>
      </c>
      <c r="G8" s="95">
        <f t="shared" si="0"/>
        <v>0</v>
      </c>
      <c r="H8" s="95">
        <f t="shared" si="0"/>
        <v>0</v>
      </c>
      <c r="I8" s="95">
        <f t="shared" si="0"/>
        <v>0</v>
      </c>
      <c r="J8" s="95">
        <f>SUM(E8:I8)</f>
        <v>0</v>
      </c>
    </row>
    <row r="9" spans="1:11" s="296" customFormat="1" ht="26.45" customHeight="1" x14ac:dyDescent="0.25">
      <c r="A9" s="72" t="s">
        <v>12</v>
      </c>
      <c r="B9" s="73"/>
      <c r="C9" s="72">
        <v>1</v>
      </c>
      <c r="D9" s="33" t="s">
        <v>524</v>
      </c>
      <c r="E9" s="96"/>
      <c r="F9" s="96"/>
      <c r="G9" s="96"/>
      <c r="H9" s="96"/>
      <c r="I9" s="96"/>
      <c r="J9" s="96">
        <f t="shared" ref="J9:J72" si="1">SUM(E9:I9)</f>
        <v>0</v>
      </c>
      <c r="K9" s="295"/>
    </row>
    <row r="10" spans="1:11" s="296" customFormat="1" ht="26.45" customHeight="1" x14ac:dyDescent="0.25">
      <c r="A10" s="72" t="s">
        <v>13</v>
      </c>
      <c r="B10" s="74"/>
      <c r="C10" s="72" t="s">
        <v>32</v>
      </c>
      <c r="D10" s="4" t="s">
        <v>525</v>
      </c>
      <c r="E10" s="95"/>
      <c r="F10" s="95"/>
      <c r="G10" s="95"/>
      <c r="H10" s="95"/>
      <c r="I10" s="95"/>
      <c r="J10" s="95">
        <f t="shared" si="1"/>
        <v>0</v>
      </c>
      <c r="K10" s="295"/>
    </row>
    <row r="11" spans="1:11" s="296" customFormat="1" ht="26.45" customHeight="1" x14ac:dyDescent="0.25">
      <c r="A11" s="75" t="s">
        <v>14</v>
      </c>
      <c r="B11" s="76"/>
      <c r="C11" s="75" t="s">
        <v>34</v>
      </c>
      <c r="D11" s="4" t="s">
        <v>526</v>
      </c>
      <c r="E11" s="88"/>
      <c r="F11" s="96"/>
      <c r="G11" s="96"/>
      <c r="H11" s="96"/>
      <c r="I11" s="96"/>
      <c r="J11" s="96">
        <f t="shared" si="1"/>
        <v>0</v>
      </c>
      <c r="K11" s="295"/>
    </row>
    <row r="12" spans="1:11" s="296" customFormat="1" ht="26.45" customHeight="1" x14ac:dyDescent="0.25">
      <c r="A12" s="75" t="s">
        <v>17</v>
      </c>
      <c r="B12" s="76"/>
      <c r="C12" s="75" t="s">
        <v>147</v>
      </c>
      <c r="D12" s="10" t="s">
        <v>527</v>
      </c>
      <c r="E12" s="96"/>
      <c r="F12" s="96"/>
      <c r="G12" s="96"/>
      <c r="H12" s="96"/>
      <c r="I12" s="96"/>
      <c r="J12" s="96">
        <f t="shared" si="1"/>
        <v>0</v>
      </c>
      <c r="K12" s="295"/>
    </row>
    <row r="13" spans="1:11" ht="26.45" customHeight="1" x14ac:dyDescent="0.25">
      <c r="A13" s="77" t="s">
        <v>18</v>
      </c>
      <c r="B13" s="35" t="s">
        <v>1044</v>
      </c>
      <c r="C13" s="77" t="s">
        <v>15</v>
      </c>
      <c r="D13" s="4" t="s">
        <v>174</v>
      </c>
      <c r="E13" s="97">
        <f>+E14+E18+E21+E22</f>
        <v>0</v>
      </c>
      <c r="F13" s="97">
        <f t="shared" ref="F13:I13" si="2">+F14+F18+F21+F22</f>
        <v>0</v>
      </c>
      <c r="G13" s="97">
        <f t="shared" si="2"/>
        <v>0</v>
      </c>
      <c r="H13" s="97">
        <f t="shared" si="2"/>
        <v>0</v>
      </c>
      <c r="I13" s="97">
        <f t="shared" si="2"/>
        <v>0</v>
      </c>
      <c r="J13" s="29">
        <f t="shared" si="1"/>
        <v>0</v>
      </c>
    </row>
    <row r="14" spans="1:11" s="296" customFormat="1" ht="26.45" customHeight="1" x14ac:dyDescent="0.25">
      <c r="A14" s="77" t="s">
        <v>19</v>
      </c>
      <c r="B14" s="945" t="s">
        <v>1045</v>
      </c>
      <c r="C14" s="77">
        <v>1</v>
      </c>
      <c r="D14" s="10" t="s">
        <v>528</v>
      </c>
      <c r="E14" s="95">
        <f>SUM(E15:E17)</f>
        <v>0</v>
      </c>
      <c r="F14" s="95">
        <f t="shared" ref="F14:I14" si="3">SUM(F15:F17)</f>
        <v>0</v>
      </c>
      <c r="G14" s="95">
        <f t="shared" si="3"/>
        <v>0</v>
      </c>
      <c r="H14" s="95">
        <f t="shared" si="3"/>
        <v>0</v>
      </c>
      <c r="I14" s="95">
        <f t="shared" si="3"/>
        <v>0</v>
      </c>
      <c r="J14" s="88">
        <f t="shared" si="1"/>
        <v>0</v>
      </c>
      <c r="K14" s="295"/>
    </row>
    <row r="15" spans="1:11" ht="26.45" customHeight="1" x14ac:dyDescent="0.25">
      <c r="A15" s="946" t="s">
        <v>20</v>
      </c>
      <c r="B15" s="947"/>
      <c r="C15" s="946" t="s">
        <v>41</v>
      </c>
      <c r="D15" s="3" t="s">
        <v>529</v>
      </c>
      <c r="E15" s="97"/>
      <c r="F15" s="29"/>
      <c r="G15" s="29"/>
      <c r="H15" s="29"/>
      <c r="I15" s="29"/>
      <c r="J15" s="29">
        <f t="shared" si="1"/>
        <v>0</v>
      </c>
    </row>
    <row r="16" spans="1:11" ht="26.45" customHeight="1" x14ac:dyDescent="0.25">
      <c r="A16" s="946" t="s">
        <v>23</v>
      </c>
      <c r="B16" s="947"/>
      <c r="C16" s="946" t="s">
        <v>43</v>
      </c>
      <c r="D16" s="3" t="s">
        <v>530</v>
      </c>
      <c r="E16" s="97"/>
      <c r="F16" s="29"/>
      <c r="G16" s="29"/>
      <c r="H16" s="29"/>
      <c r="I16" s="29"/>
      <c r="J16" s="29">
        <f t="shared" si="1"/>
        <v>0</v>
      </c>
    </row>
    <row r="17" spans="1:11" ht="26.45" customHeight="1" x14ac:dyDescent="0.25">
      <c r="A17" s="946" t="s">
        <v>26</v>
      </c>
      <c r="B17" s="947"/>
      <c r="C17" s="946" t="s">
        <v>45</v>
      </c>
      <c r="D17" s="3" t="s">
        <v>531</v>
      </c>
      <c r="E17" s="97"/>
      <c r="F17" s="29"/>
      <c r="G17" s="29"/>
      <c r="H17" s="29"/>
      <c r="I17" s="29"/>
      <c r="J17" s="29">
        <f t="shared" si="1"/>
        <v>0</v>
      </c>
    </row>
    <row r="18" spans="1:11" s="296" customFormat="1" ht="26.45" customHeight="1" x14ac:dyDescent="0.25">
      <c r="A18" s="77" t="s">
        <v>29</v>
      </c>
      <c r="B18" s="945" t="s">
        <v>1046</v>
      </c>
      <c r="C18" s="77">
        <v>2</v>
      </c>
      <c r="D18" s="4" t="s">
        <v>532</v>
      </c>
      <c r="E18" s="95">
        <f>SUM(E19:E20)</f>
        <v>0</v>
      </c>
      <c r="F18" s="95">
        <f t="shared" ref="F18:I18" si="4">SUM(F19:F20)</f>
        <v>0</v>
      </c>
      <c r="G18" s="95">
        <f t="shared" si="4"/>
        <v>0</v>
      </c>
      <c r="H18" s="95">
        <f t="shared" si="4"/>
        <v>0</v>
      </c>
      <c r="I18" s="95">
        <f t="shared" si="4"/>
        <v>0</v>
      </c>
      <c r="J18" s="88">
        <f t="shared" si="1"/>
        <v>0</v>
      </c>
      <c r="K18" s="295"/>
    </row>
    <row r="19" spans="1:11" ht="26.45" customHeight="1" x14ac:dyDescent="0.25">
      <c r="A19" s="946" t="s">
        <v>31</v>
      </c>
      <c r="B19" s="947"/>
      <c r="C19" s="946" t="s">
        <v>52</v>
      </c>
      <c r="D19" s="41" t="s">
        <v>533</v>
      </c>
      <c r="E19" s="97"/>
      <c r="F19" s="29"/>
      <c r="G19" s="29"/>
      <c r="H19" s="29"/>
      <c r="I19" s="29"/>
      <c r="J19" s="29">
        <f t="shared" si="1"/>
        <v>0</v>
      </c>
    </row>
    <row r="20" spans="1:11" ht="26.45" customHeight="1" x14ac:dyDescent="0.25">
      <c r="A20" s="946" t="s">
        <v>33</v>
      </c>
      <c r="B20" s="947"/>
      <c r="C20" s="946" t="s">
        <v>54</v>
      </c>
      <c r="D20" s="41" t="s">
        <v>534</v>
      </c>
      <c r="E20" s="97"/>
      <c r="F20" s="29"/>
      <c r="G20" s="29"/>
      <c r="H20" s="29"/>
      <c r="I20" s="29"/>
      <c r="J20" s="29">
        <f t="shared" si="1"/>
        <v>0</v>
      </c>
    </row>
    <row r="21" spans="1:11" s="296" customFormat="1" ht="26.45" customHeight="1" x14ac:dyDescent="0.25">
      <c r="A21" s="77" t="s">
        <v>35</v>
      </c>
      <c r="B21" s="945"/>
      <c r="C21" s="77">
        <v>3</v>
      </c>
      <c r="D21" s="4" t="s">
        <v>535</v>
      </c>
      <c r="E21" s="95"/>
      <c r="F21" s="88"/>
      <c r="G21" s="88"/>
      <c r="H21" s="88"/>
      <c r="I21" s="88"/>
      <c r="J21" s="88">
        <f t="shared" si="1"/>
        <v>0</v>
      </c>
      <c r="K21" s="295"/>
    </row>
    <row r="22" spans="1:11" s="296" customFormat="1" ht="26.45" customHeight="1" x14ac:dyDescent="0.25">
      <c r="A22" s="77" t="s">
        <v>38</v>
      </c>
      <c r="B22" s="945"/>
      <c r="C22" s="77">
        <v>4</v>
      </c>
      <c r="D22" s="4" t="s">
        <v>536</v>
      </c>
      <c r="E22" s="95"/>
      <c r="F22" s="88"/>
      <c r="G22" s="88"/>
      <c r="H22" s="88"/>
      <c r="I22" s="88"/>
      <c r="J22" s="88">
        <f t="shared" si="1"/>
        <v>0</v>
      </c>
      <c r="K22" s="295"/>
    </row>
    <row r="23" spans="1:11" ht="26.45" customHeight="1" x14ac:dyDescent="0.25">
      <c r="A23" s="69" t="s">
        <v>40</v>
      </c>
      <c r="B23" s="32"/>
      <c r="C23" s="69" t="s">
        <v>21</v>
      </c>
      <c r="D23" s="33" t="s">
        <v>175</v>
      </c>
      <c r="E23" s="95"/>
      <c r="F23" s="95"/>
      <c r="G23" s="95"/>
      <c r="H23" s="95"/>
      <c r="I23" s="95"/>
      <c r="J23" s="95">
        <f t="shared" si="1"/>
        <v>0</v>
      </c>
    </row>
    <row r="24" spans="1:11" ht="26.45" customHeight="1" x14ac:dyDescent="0.25">
      <c r="A24" s="69" t="s">
        <v>42</v>
      </c>
      <c r="B24" s="71"/>
      <c r="C24" s="69" t="s">
        <v>67</v>
      </c>
      <c r="D24" s="33" t="s">
        <v>176</v>
      </c>
      <c r="E24" s="98"/>
      <c r="F24" s="98"/>
      <c r="G24" s="98"/>
      <c r="H24" s="98"/>
      <c r="I24" s="98"/>
      <c r="J24" s="98">
        <f t="shared" si="1"/>
        <v>0</v>
      </c>
    </row>
    <row r="25" spans="1:11" ht="26.45" customHeight="1" x14ac:dyDescent="0.25">
      <c r="A25" s="69" t="s">
        <v>44</v>
      </c>
      <c r="B25" s="70"/>
      <c r="C25" s="69" t="s">
        <v>70</v>
      </c>
      <c r="D25" s="33" t="s">
        <v>177</v>
      </c>
      <c r="E25" s="95"/>
      <c r="F25" s="95"/>
      <c r="G25" s="95"/>
      <c r="H25" s="95"/>
      <c r="I25" s="95"/>
      <c r="J25" s="95">
        <f t="shared" si="1"/>
        <v>0</v>
      </c>
    </row>
    <row r="26" spans="1:11" ht="26.45" customHeight="1" x14ac:dyDescent="0.25">
      <c r="A26" s="69" t="s">
        <v>46</v>
      </c>
      <c r="B26" s="70"/>
      <c r="C26" s="69" t="s">
        <v>75</v>
      </c>
      <c r="D26" s="33" t="s">
        <v>178</v>
      </c>
      <c r="E26" s="95"/>
      <c r="F26" s="95"/>
      <c r="G26" s="95"/>
      <c r="H26" s="95"/>
      <c r="I26" s="95"/>
      <c r="J26" s="95">
        <f t="shared" si="1"/>
        <v>0</v>
      </c>
    </row>
    <row r="27" spans="1:11" ht="26.45" customHeight="1" x14ac:dyDescent="0.25">
      <c r="A27" s="69" t="s">
        <v>49</v>
      </c>
      <c r="B27" s="70"/>
      <c r="C27" s="69" t="s">
        <v>537</v>
      </c>
      <c r="D27" s="33" t="s">
        <v>179</v>
      </c>
      <c r="E27" s="95"/>
      <c r="F27" s="95"/>
      <c r="G27" s="95"/>
      <c r="H27" s="95"/>
      <c r="I27" s="95"/>
      <c r="J27" s="95">
        <f t="shared" si="1"/>
        <v>0</v>
      </c>
    </row>
    <row r="28" spans="1:11" ht="26.45" customHeight="1" x14ac:dyDescent="0.25">
      <c r="A28" s="75" t="s">
        <v>51</v>
      </c>
      <c r="B28" s="87" t="s">
        <v>1047</v>
      </c>
      <c r="C28" s="75">
        <v>1</v>
      </c>
      <c r="D28" s="948" t="s">
        <v>538</v>
      </c>
      <c r="E28" s="95">
        <f>SUM(E29:E31)</f>
        <v>0</v>
      </c>
      <c r="F28" s="95">
        <f t="shared" ref="F28:I28" si="5">SUM(F29:F31)</f>
        <v>0</v>
      </c>
      <c r="G28" s="95">
        <f t="shared" si="5"/>
        <v>0</v>
      </c>
      <c r="H28" s="95">
        <f t="shared" si="5"/>
        <v>0</v>
      </c>
      <c r="I28" s="95">
        <f t="shared" si="5"/>
        <v>0</v>
      </c>
      <c r="J28" s="95">
        <f t="shared" si="1"/>
        <v>0</v>
      </c>
    </row>
    <row r="29" spans="1:11" ht="26.45" customHeight="1" x14ac:dyDescent="0.25">
      <c r="A29" s="705" t="s">
        <v>53</v>
      </c>
      <c r="B29" s="87"/>
      <c r="C29" s="705" t="s">
        <v>41</v>
      </c>
      <c r="D29" s="949" t="s">
        <v>539</v>
      </c>
      <c r="E29" s="95"/>
      <c r="F29" s="95"/>
      <c r="G29" s="95"/>
      <c r="H29" s="95"/>
      <c r="I29" s="95"/>
      <c r="J29" s="95">
        <f t="shared" si="1"/>
        <v>0</v>
      </c>
    </row>
    <row r="30" spans="1:11" ht="26.45" customHeight="1" x14ac:dyDescent="0.25">
      <c r="A30" s="705" t="s">
        <v>55</v>
      </c>
      <c r="B30" s="87"/>
      <c r="C30" s="705" t="s">
        <v>43</v>
      </c>
      <c r="D30" s="706" t="s">
        <v>540</v>
      </c>
      <c r="E30" s="95"/>
      <c r="F30" s="95"/>
      <c r="G30" s="95"/>
      <c r="H30" s="95"/>
      <c r="I30" s="95"/>
      <c r="J30" s="95">
        <f t="shared" si="1"/>
        <v>0</v>
      </c>
    </row>
    <row r="31" spans="1:11" ht="26.45" customHeight="1" x14ac:dyDescent="0.25">
      <c r="A31" s="705" t="s">
        <v>57</v>
      </c>
      <c r="B31" s="87"/>
      <c r="C31" s="705" t="s">
        <v>45</v>
      </c>
      <c r="D31" s="706" t="s">
        <v>541</v>
      </c>
      <c r="E31" s="95"/>
      <c r="F31" s="95"/>
      <c r="G31" s="95"/>
      <c r="H31" s="95"/>
      <c r="I31" s="95"/>
      <c r="J31" s="95">
        <f t="shared" si="1"/>
        <v>0</v>
      </c>
    </row>
    <row r="32" spans="1:11" s="296" customFormat="1" ht="26.45" customHeight="1" x14ac:dyDescent="0.25">
      <c r="A32" s="703" t="s">
        <v>59</v>
      </c>
      <c r="B32" s="950" t="s">
        <v>1048</v>
      </c>
      <c r="C32" s="703" t="s">
        <v>32</v>
      </c>
      <c r="D32" s="704" t="s">
        <v>542</v>
      </c>
      <c r="E32" s="95">
        <f>SUM(E33:E41)</f>
        <v>0</v>
      </c>
      <c r="F32" s="95">
        <f t="shared" ref="F32:I32" si="6">SUM(F33:F41)</f>
        <v>0</v>
      </c>
      <c r="G32" s="95">
        <f t="shared" si="6"/>
        <v>0</v>
      </c>
      <c r="H32" s="95">
        <f t="shared" si="6"/>
        <v>0</v>
      </c>
      <c r="I32" s="95">
        <f t="shared" si="6"/>
        <v>0</v>
      </c>
      <c r="J32" s="95">
        <f t="shared" si="1"/>
        <v>0</v>
      </c>
      <c r="K32" s="295"/>
    </row>
    <row r="33" spans="1:13" ht="26.45" customHeight="1" x14ac:dyDescent="0.25">
      <c r="A33" s="705" t="s">
        <v>61</v>
      </c>
      <c r="B33" s="87"/>
      <c r="C33" s="705" t="s">
        <v>52</v>
      </c>
      <c r="D33" s="706" t="s">
        <v>543</v>
      </c>
      <c r="E33" s="95"/>
      <c r="F33" s="95"/>
      <c r="G33" s="95"/>
      <c r="H33" s="95"/>
      <c r="I33" s="95"/>
      <c r="J33" s="95">
        <f t="shared" si="1"/>
        <v>0</v>
      </c>
    </row>
    <row r="34" spans="1:13" ht="26.45" customHeight="1" x14ac:dyDescent="0.25">
      <c r="A34" s="705" t="s">
        <v>62</v>
      </c>
      <c r="B34" s="87"/>
      <c r="C34" s="705" t="s">
        <v>54</v>
      </c>
      <c r="D34" s="706" t="s">
        <v>544</v>
      </c>
      <c r="E34" s="95"/>
      <c r="F34" s="95"/>
      <c r="G34" s="95"/>
      <c r="H34" s="95"/>
      <c r="I34" s="95"/>
      <c r="J34" s="95">
        <f t="shared" si="1"/>
        <v>0</v>
      </c>
    </row>
    <row r="35" spans="1:13" ht="26.45" customHeight="1" x14ac:dyDescent="0.25">
      <c r="A35" s="705" t="s">
        <v>63</v>
      </c>
      <c r="B35" s="87"/>
      <c r="C35" s="705" t="s">
        <v>56</v>
      </c>
      <c r="D35" s="706" t="s">
        <v>545</v>
      </c>
      <c r="E35" s="95"/>
      <c r="F35" s="95"/>
      <c r="G35" s="95"/>
      <c r="H35" s="95"/>
      <c r="I35" s="95"/>
      <c r="J35" s="95">
        <f t="shared" si="1"/>
        <v>0</v>
      </c>
    </row>
    <row r="36" spans="1:13" ht="26.45" customHeight="1" x14ac:dyDescent="0.25">
      <c r="A36" s="705" t="s">
        <v>64</v>
      </c>
      <c r="B36" s="87"/>
      <c r="C36" s="705" t="s">
        <v>58</v>
      </c>
      <c r="D36" s="706" t="s">
        <v>546</v>
      </c>
      <c r="E36" s="95"/>
      <c r="F36" s="95"/>
      <c r="G36" s="95"/>
      <c r="H36" s="95"/>
      <c r="I36" s="95"/>
      <c r="J36" s="95">
        <f t="shared" si="1"/>
        <v>0</v>
      </c>
    </row>
    <row r="37" spans="1:13" ht="26.45" customHeight="1" x14ac:dyDescent="0.25">
      <c r="A37" s="705" t="s">
        <v>65</v>
      </c>
      <c r="B37" s="87"/>
      <c r="C37" s="705" t="s">
        <v>180</v>
      </c>
      <c r="D37" s="706" t="s">
        <v>547</v>
      </c>
      <c r="E37" s="95"/>
      <c r="F37" s="95"/>
      <c r="G37" s="95"/>
      <c r="H37" s="95"/>
      <c r="I37" s="95"/>
      <c r="J37" s="95">
        <f t="shared" si="1"/>
        <v>0</v>
      </c>
    </row>
    <row r="38" spans="1:13" ht="26.45" customHeight="1" x14ac:dyDescent="0.25">
      <c r="A38" s="705" t="s">
        <v>66</v>
      </c>
      <c r="B38" s="87"/>
      <c r="C38" s="705" t="s">
        <v>181</v>
      </c>
      <c r="D38" s="706" t="s">
        <v>548</v>
      </c>
      <c r="E38" s="95"/>
      <c r="F38" s="95"/>
      <c r="G38" s="95"/>
      <c r="H38" s="95"/>
      <c r="I38" s="95"/>
      <c r="J38" s="95">
        <f t="shared" si="1"/>
        <v>0</v>
      </c>
    </row>
    <row r="39" spans="1:13" ht="26.45" customHeight="1" x14ac:dyDescent="0.25">
      <c r="A39" s="705" t="s">
        <v>69</v>
      </c>
      <c r="B39" s="87"/>
      <c r="C39" s="705" t="s">
        <v>182</v>
      </c>
      <c r="D39" s="706" t="s">
        <v>549</v>
      </c>
      <c r="E39" s="95"/>
      <c r="F39" s="95"/>
      <c r="G39" s="95"/>
      <c r="H39" s="95"/>
      <c r="I39" s="95"/>
      <c r="J39" s="95">
        <f t="shared" si="1"/>
        <v>0</v>
      </c>
    </row>
    <row r="40" spans="1:13" ht="26.45" customHeight="1" x14ac:dyDescent="0.25">
      <c r="A40" s="705" t="s">
        <v>72</v>
      </c>
      <c r="B40" s="87"/>
      <c r="C40" s="705" t="s">
        <v>183</v>
      </c>
      <c r="D40" s="706" t="s">
        <v>550</v>
      </c>
      <c r="E40" s="98"/>
      <c r="F40" s="98"/>
      <c r="G40" s="98"/>
      <c r="H40" s="98"/>
      <c r="I40" s="98"/>
      <c r="J40" s="98">
        <f t="shared" si="1"/>
        <v>0</v>
      </c>
    </row>
    <row r="41" spans="1:13" ht="26.45" customHeight="1" x14ac:dyDescent="0.25">
      <c r="A41" s="705" t="s">
        <v>73</v>
      </c>
      <c r="B41" s="87"/>
      <c r="C41" s="705" t="s">
        <v>184</v>
      </c>
      <c r="D41" s="706" t="s">
        <v>551</v>
      </c>
      <c r="E41" s="98"/>
      <c r="F41" s="98"/>
      <c r="G41" s="98"/>
      <c r="H41" s="98"/>
      <c r="I41" s="98"/>
      <c r="J41" s="98">
        <f t="shared" si="1"/>
        <v>0</v>
      </c>
    </row>
    <row r="42" spans="1:13" s="296" customFormat="1" ht="26.45" customHeight="1" x14ac:dyDescent="0.25">
      <c r="A42" s="75" t="s">
        <v>74</v>
      </c>
      <c r="B42" s="951"/>
      <c r="C42" s="75" t="s">
        <v>34</v>
      </c>
      <c r="D42" s="704" t="s">
        <v>552</v>
      </c>
      <c r="E42" s="96"/>
      <c r="F42" s="96"/>
      <c r="G42" s="96"/>
      <c r="H42" s="96"/>
      <c r="I42" s="96"/>
      <c r="J42" s="96">
        <f t="shared" si="1"/>
        <v>0</v>
      </c>
      <c r="K42" s="295"/>
    </row>
    <row r="43" spans="1:13" ht="26.45" customHeight="1" x14ac:dyDescent="0.25">
      <c r="A43" s="69" t="s">
        <v>77</v>
      </c>
      <c r="B43" s="70"/>
      <c r="C43" s="69" t="s">
        <v>93</v>
      </c>
      <c r="D43" s="33" t="s">
        <v>185</v>
      </c>
      <c r="E43" s="95"/>
      <c r="F43" s="95"/>
      <c r="G43" s="95"/>
      <c r="H43" s="95"/>
      <c r="I43" s="95"/>
      <c r="J43" s="95">
        <f t="shared" si="1"/>
        <v>0</v>
      </c>
    </row>
    <row r="44" spans="1:13" ht="26.45" customHeight="1" x14ac:dyDescent="0.25">
      <c r="A44" s="69" t="s">
        <v>78</v>
      </c>
      <c r="B44" s="70"/>
      <c r="C44" s="69" t="s">
        <v>96</v>
      </c>
      <c r="D44" s="33" t="s">
        <v>186</v>
      </c>
      <c r="E44" s="95"/>
      <c r="F44" s="95"/>
      <c r="G44" s="95"/>
      <c r="H44" s="95"/>
      <c r="I44" s="95"/>
      <c r="J44" s="95">
        <f t="shared" si="1"/>
        <v>0</v>
      </c>
    </row>
    <row r="45" spans="1:13" ht="26.45" customHeight="1" x14ac:dyDescent="0.25">
      <c r="A45" s="69" t="s">
        <v>79</v>
      </c>
      <c r="B45" s="70"/>
      <c r="C45" s="69" t="s">
        <v>99</v>
      </c>
      <c r="D45" s="33" t="s">
        <v>187</v>
      </c>
      <c r="E45" s="95"/>
      <c r="F45" s="95"/>
      <c r="G45" s="95"/>
      <c r="H45" s="95"/>
      <c r="I45" s="95"/>
      <c r="J45" s="95">
        <f t="shared" si="1"/>
        <v>0</v>
      </c>
    </row>
    <row r="46" spans="1:13" ht="26.45" customHeight="1" x14ac:dyDescent="0.25">
      <c r="A46" s="69" t="s">
        <v>80</v>
      </c>
      <c r="B46" s="70"/>
      <c r="C46" s="69" t="s">
        <v>103</v>
      </c>
      <c r="D46" s="33" t="s">
        <v>188</v>
      </c>
      <c r="E46" s="95"/>
      <c r="F46" s="95"/>
      <c r="G46" s="95"/>
      <c r="H46" s="95"/>
      <c r="I46" s="95"/>
      <c r="J46" s="95">
        <f t="shared" si="1"/>
        <v>0</v>
      </c>
      <c r="L46" s="296"/>
      <c r="M46" s="296"/>
    </row>
    <row r="47" spans="1:13" ht="26.45" customHeight="1" x14ac:dyDescent="0.25">
      <c r="A47" s="69" t="s">
        <v>83</v>
      </c>
      <c r="B47" s="70"/>
      <c r="C47" s="69" t="s">
        <v>132</v>
      </c>
      <c r="D47" s="33" t="s">
        <v>189</v>
      </c>
      <c r="E47" s="95"/>
      <c r="F47" s="95"/>
      <c r="G47" s="95"/>
      <c r="H47" s="95"/>
      <c r="I47" s="95"/>
      <c r="J47" s="95">
        <f t="shared" si="1"/>
        <v>0</v>
      </c>
      <c r="K47" s="295"/>
    </row>
    <row r="48" spans="1:13" ht="26.45" customHeight="1" x14ac:dyDescent="0.25">
      <c r="A48" s="69" t="s">
        <v>85</v>
      </c>
      <c r="B48" s="70"/>
      <c r="C48" s="69" t="s">
        <v>134</v>
      </c>
      <c r="D48" s="33" t="s">
        <v>190</v>
      </c>
      <c r="E48" s="95"/>
      <c r="F48" s="95"/>
      <c r="G48" s="95"/>
      <c r="H48" s="95"/>
      <c r="I48" s="95"/>
      <c r="J48" s="95">
        <f t="shared" si="1"/>
        <v>0</v>
      </c>
    </row>
    <row r="49" spans="1:11" ht="26.45" customHeight="1" x14ac:dyDescent="0.25">
      <c r="A49" s="69" t="s">
        <v>86</v>
      </c>
      <c r="B49" s="70"/>
      <c r="C49" s="69" t="s">
        <v>136</v>
      </c>
      <c r="D49" s="33" t="s">
        <v>191</v>
      </c>
      <c r="E49" s="95"/>
      <c r="F49" s="95"/>
      <c r="G49" s="95"/>
      <c r="H49" s="95"/>
      <c r="I49" s="95"/>
      <c r="J49" s="95">
        <f t="shared" si="1"/>
        <v>0</v>
      </c>
    </row>
    <row r="50" spans="1:11" ht="26.45" customHeight="1" x14ac:dyDescent="0.25">
      <c r="A50" s="69" t="s">
        <v>87</v>
      </c>
      <c r="B50" s="70"/>
      <c r="C50" s="69" t="s">
        <v>138</v>
      </c>
      <c r="D50" s="33" t="s">
        <v>192</v>
      </c>
      <c r="E50" s="99"/>
      <c r="F50" s="99"/>
      <c r="G50" s="99"/>
      <c r="H50" s="99"/>
      <c r="I50" s="95"/>
      <c r="J50" s="95">
        <f t="shared" si="1"/>
        <v>0</v>
      </c>
    </row>
    <row r="51" spans="1:11" ht="26.45" customHeight="1" x14ac:dyDescent="0.25">
      <c r="A51" s="69" t="s">
        <v>88</v>
      </c>
      <c r="B51" s="70"/>
      <c r="C51" s="69" t="s">
        <v>140</v>
      </c>
      <c r="D51" s="33" t="s">
        <v>193</v>
      </c>
      <c r="E51" s="99"/>
      <c r="F51" s="99"/>
      <c r="G51" s="99"/>
      <c r="H51" s="99"/>
      <c r="I51" s="95"/>
      <c r="J51" s="95">
        <f t="shared" si="1"/>
        <v>0</v>
      </c>
    </row>
    <row r="52" spans="1:11" s="296" customFormat="1" ht="26.45" customHeight="1" x14ac:dyDescent="0.25">
      <c r="A52" s="952" t="s">
        <v>89</v>
      </c>
      <c r="B52" s="951"/>
      <c r="C52" s="952">
        <v>1</v>
      </c>
      <c r="D52" s="953" t="s">
        <v>194</v>
      </c>
      <c r="E52" s="90"/>
      <c r="F52" s="90"/>
      <c r="G52" s="90"/>
      <c r="H52" s="90"/>
      <c r="I52" s="96"/>
      <c r="J52" s="96">
        <f t="shared" si="1"/>
        <v>0</v>
      </c>
      <c r="K52" s="295"/>
    </row>
    <row r="53" spans="1:11" s="296" customFormat="1" ht="26.45" customHeight="1" x14ac:dyDescent="0.25">
      <c r="A53" s="952" t="s">
        <v>91</v>
      </c>
      <c r="B53" s="951"/>
      <c r="C53" s="952">
        <v>2</v>
      </c>
      <c r="D53" s="953" t="s">
        <v>195</v>
      </c>
      <c r="E53" s="90"/>
      <c r="F53" s="90"/>
      <c r="G53" s="90"/>
      <c r="H53" s="90"/>
      <c r="I53" s="96"/>
      <c r="J53" s="96">
        <f t="shared" si="1"/>
        <v>0</v>
      </c>
      <c r="K53" s="295"/>
    </row>
    <row r="54" spans="1:11" ht="26.45" customHeight="1" x14ac:dyDescent="0.25">
      <c r="A54" s="69" t="s">
        <v>92</v>
      </c>
      <c r="B54" s="70"/>
      <c r="C54" s="69" t="s">
        <v>141</v>
      </c>
      <c r="D54" s="33" t="s">
        <v>196</v>
      </c>
      <c r="E54" s="99"/>
      <c r="F54" s="99"/>
      <c r="G54" s="99"/>
      <c r="H54" s="99"/>
      <c r="I54" s="95"/>
      <c r="J54" s="95">
        <f t="shared" si="1"/>
        <v>0</v>
      </c>
    </row>
    <row r="55" spans="1:11" s="296" customFormat="1" ht="26.45" customHeight="1" x14ac:dyDescent="0.25">
      <c r="A55" s="952" t="s">
        <v>95</v>
      </c>
      <c r="B55" s="954"/>
      <c r="C55" s="952">
        <v>1</v>
      </c>
      <c r="D55" s="955" t="s">
        <v>197</v>
      </c>
      <c r="E55" s="90"/>
      <c r="F55" s="90"/>
      <c r="G55" s="90"/>
      <c r="H55" s="90"/>
      <c r="I55" s="90"/>
      <c r="J55" s="90">
        <f t="shared" si="1"/>
        <v>0</v>
      </c>
      <c r="K55" s="295"/>
    </row>
    <row r="56" spans="1:11" s="296" customFormat="1" ht="26.45" customHeight="1" x14ac:dyDescent="0.25">
      <c r="A56" s="952" t="s">
        <v>98</v>
      </c>
      <c r="B56" s="954"/>
      <c r="C56" s="952">
        <v>2</v>
      </c>
      <c r="D56" s="955" t="s">
        <v>198</v>
      </c>
      <c r="E56" s="90"/>
      <c r="F56" s="90"/>
      <c r="G56" s="90"/>
      <c r="H56" s="90"/>
      <c r="I56" s="90"/>
      <c r="J56" s="90">
        <f t="shared" si="1"/>
        <v>0</v>
      </c>
      <c r="K56" s="295"/>
    </row>
    <row r="57" spans="1:11" ht="26.45" customHeight="1" x14ac:dyDescent="0.25">
      <c r="A57" s="69" t="s">
        <v>102</v>
      </c>
      <c r="B57" s="70"/>
      <c r="C57" s="69" t="s">
        <v>143</v>
      </c>
      <c r="D57" s="33" t="s">
        <v>199</v>
      </c>
      <c r="E57" s="95"/>
      <c r="F57" s="95"/>
      <c r="G57" s="95"/>
      <c r="H57" s="95"/>
      <c r="I57" s="95"/>
      <c r="J57" s="95">
        <f t="shared" si="1"/>
        <v>0</v>
      </c>
    </row>
    <row r="58" spans="1:11" s="296" customFormat="1" ht="26.45" customHeight="1" x14ac:dyDescent="0.25">
      <c r="A58" s="952" t="s">
        <v>105</v>
      </c>
      <c r="B58" s="951"/>
      <c r="C58" s="952" t="s">
        <v>30</v>
      </c>
      <c r="D58" s="60" t="s">
        <v>200</v>
      </c>
      <c r="E58" s="90"/>
      <c r="F58" s="90"/>
      <c r="G58" s="90"/>
      <c r="H58" s="90"/>
      <c r="I58" s="90"/>
      <c r="J58" s="90">
        <f t="shared" si="1"/>
        <v>0</v>
      </c>
      <c r="K58" s="295"/>
    </row>
    <row r="59" spans="1:11" ht="38.25" x14ac:dyDescent="0.25">
      <c r="A59" s="956" t="s">
        <v>107</v>
      </c>
      <c r="B59" s="87"/>
      <c r="C59" s="956" t="s">
        <v>41</v>
      </c>
      <c r="D59" s="957" t="s">
        <v>201</v>
      </c>
      <c r="E59" s="99"/>
      <c r="F59" s="99"/>
      <c r="G59" s="99"/>
      <c r="H59" s="99"/>
      <c r="I59" s="99"/>
      <c r="J59" s="99">
        <f t="shared" si="1"/>
        <v>0</v>
      </c>
    </row>
    <row r="60" spans="1:11" ht="26.45" customHeight="1" x14ac:dyDescent="0.25">
      <c r="A60" s="958" t="s">
        <v>109</v>
      </c>
      <c r="B60" s="87"/>
      <c r="C60" s="958" t="s">
        <v>43</v>
      </c>
      <c r="D60" s="957" t="s">
        <v>202</v>
      </c>
      <c r="E60" s="99"/>
      <c r="F60" s="99"/>
      <c r="G60" s="99"/>
      <c r="H60" s="99"/>
      <c r="I60" s="99"/>
      <c r="J60" s="99">
        <f t="shared" si="1"/>
        <v>0</v>
      </c>
    </row>
    <row r="61" spans="1:11" ht="26.45" customHeight="1" x14ac:dyDescent="0.25">
      <c r="A61" s="958" t="s">
        <v>111</v>
      </c>
      <c r="B61" s="87"/>
      <c r="C61" s="958" t="s">
        <v>45</v>
      </c>
      <c r="D61" s="957" t="s">
        <v>203</v>
      </c>
      <c r="E61" s="99"/>
      <c r="F61" s="99"/>
      <c r="G61" s="99"/>
      <c r="H61" s="99"/>
      <c r="I61" s="99"/>
      <c r="J61" s="99">
        <f t="shared" si="1"/>
        <v>0</v>
      </c>
    </row>
    <row r="62" spans="1:11" ht="26.45" customHeight="1" x14ac:dyDescent="0.25">
      <c r="A62" s="958" t="s">
        <v>112</v>
      </c>
      <c r="B62" s="87"/>
      <c r="C62" s="958" t="s">
        <v>47</v>
      </c>
      <c r="D62" s="957" t="s">
        <v>204</v>
      </c>
      <c r="E62" s="99"/>
      <c r="F62" s="99"/>
      <c r="G62" s="99"/>
      <c r="H62" s="99"/>
      <c r="I62" s="99"/>
      <c r="J62" s="99">
        <f t="shared" si="1"/>
        <v>0</v>
      </c>
    </row>
    <row r="63" spans="1:11" ht="26.45" customHeight="1" x14ac:dyDescent="0.25">
      <c r="A63" s="958" t="s">
        <v>113</v>
      </c>
      <c r="B63" s="87"/>
      <c r="C63" s="958" t="s">
        <v>205</v>
      </c>
      <c r="D63" s="957" t="s">
        <v>206</v>
      </c>
      <c r="E63" s="99"/>
      <c r="F63" s="99"/>
      <c r="G63" s="99"/>
      <c r="H63" s="99"/>
      <c r="I63" s="99"/>
      <c r="J63" s="99">
        <f t="shared" si="1"/>
        <v>0</v>
      </c>
    </row>
    <row r="64" spans="1:11" s="296" customFormat="1" ht="26.45" customHeight="1" x14ac:dyDescent="0.25">
      <c r="A64" s="59" t="s">
        <v>114</v>
      </c>
      <c r="B64" s="951"/>
      <c r="C64" s="59" t="s">
        <v>32</v>
      </c>
      <c r="D64" s="60" t="s">
        <v>207</v>
      </c>
      <c r="E64" s="90"/>
      <c r="F64" s="90"/>
      <c r="G64" s="90"/>
      <c r="H64" s="90"/>
      <c r="I64" s="90"/>
      <c r="J64" s="90">
        <f t="shared" si="1"/>
        <v>0</v>
      </c>
      <c r="K64" s="295"/>
    </row>
    <row r="65" spans="1:11" ht="38.25" x14ac:dyDescent="0.25">
      <c r="A65" s="958" t="s">
        <v>116</v>
      </c>
      <c r="B65" s="87"/>
      <c r="C65" s="958" t="s">
        <v>52</v>
      </c>
      <c r="D65" s="957" t="s">
        <v>208</v>
      </c>
      <c r="E65" s="99"/>
      <c r="F65" s="99"/>
      <c r="G65" s="99"/>
      <c r="H65" s="99"/>
      <c r="I65" s="99"/>
      <c r="J65" s="99">
        <f t="shared" si="1"/>
        <v>0</v>
      </c>
    </row>
    <row r="66" spans="1:11" ht="26.45" customHeight="1" x14ac:dyDescent="0.25">
      <c r="A66" s="958" t="s">
        <v>118</v>
      </c>
      <c r="B66" s="87"/>
      <c r="C66" s="958" t="s">
        <v>54</v>
      </c>
      <c r="D66" s="957" t="s">
        <v>209</v>
      </c>
      <c r="E66" s="99"/>
      <c r="F66" s="99"/>
      <c r="G66" s="99"/>
      <c r="H66" s="99"/>
      <c r="I66" s="99"/>
      <c r="J66" s="99">
        <f t="shared" si="1"/>
        <v>0</v>
      </c>
    </row>
    <row r="67" spans="1:11" ht="26.45" customHeight="1" x14ac:dyDescent="0.25">
      <c r="A67" s="958" t="s">
        <v>119</v>
      </c>
      <c r="B67" s="87"/>
      <c r="C67" s="958" t="s">
        <v>56</v>
      </c>
      <c r="D67" s="957" t="s">
        <v>210</v>
      </c>
      <c r="E67" s="99"/>
      <c r="F67" s="99"/>
      <c r="G67" s="99"/>
      <c r="H67" s="99"/>
      <c r="I67" s="99"/>
      <c r="J67" s="99">
        <f t="shared" si="1"/>
        <v>0</v>
      </c>
    </row>
    <row r="68" spans="1:11" ht="26.45" customHeight="1" x14ac:dyDescent="0.25">
      <c r="A68" s="958" t="s">
        <v>120</v>
      </c>
      <c r="B68" s="87"/>
      <c r="C68" s="958" t="s">
        <v>58</v>
      </c>
      <c r="D68" s="957" t="s">
        <v>211</v>
      </c>
      <c r="E68" s="99"/>
      <c r="F68" s="99"/>
      <c r="G68" s="99"/>
      <c r="H68" s="99"/>
      <c r="I68" s="99"/>
      <c r="J68" s="99">
        <f t="shared" si="1"/>
        <v>0</v>
      </c>
    </row>
    <row r="69" spans="1:11" ht="26.45" customHeight="1" x14ac:dyDescent="0.25">
      <c r="A69" s="958" t="s">
        <v>121</v>
      </c>
      <c r="B69" s="87"/>
      <c r="C69" s="958" t="s">
        <v>180</v>
      </c>
      <c r="D69" s="957" t="s">
        <v>212</v>
      </c>
      <c r="E69" s="99"/>
      <c r="F69" s="99"/>
      <c r="G69" s="99"/>
      <c r="H69" s="99"/>
      <c r="I69" s="99"/>
      <c r="J69" s="99">
        <f t="shared" si="1"/>
        <v>0</v>
      </c>
    </row>
    <row r="70" spans="1:11" ht="26.45" customHeight="1" x14ac:dyDescent="0.25">
      <c r="A70" s="958" t="s">
        <v>124</v>
      </c>
      <c r="B70" s="87"/>
      <c r="C70" s="958" t="s">
        <v>181</v>
      </c>
      <c r="D70" s="957" t="s">
        <v>213</v>
      </c>
      <c r="E70" s="99"/>
      <c r="F70" s="99"/>
      <c r="G70" s="99"/>
      <c r="H70" s="99"/>
      <c r="I70" s="99"/>
      <c r="J70" s="99">
        <f t="shared" si="1"/>
        <v>0</v>
      </c>
    </row>
    <row r="71" spans="1:11" ht="26.45" customHeight="1" x14ac:dyDescent="0.25">
      <c r="A71" s="69" t="s">
        <v>125</v>
      </c>
      <c r="B71" s="70"/>
      <c r="C71" s="69" t="s">
        <v>145</v>
      </c>
      <c r="D71" s="33" t="s">
        <v>214</v>
      </c>
      <c r="E71" s="95"/>
      <c r="F71" s="95"/>
      <c r="G71" s="95"/>
      <c r="H71" s="95"/>
      <c r="I71" s="95"/>
      <c r="J71" s="95">
        <f t="shared" si="1"/>
        <v>0</v>
      </c>
    </row>
    <row r="72" spans="1:11" s="296" customFormat="1" ht="26.45" customHeight="1" x14ac:dyDescent="0.25">
      <c r="A72" s="952" t="s">
        <v>126</v>
      </c>
      <c r="B72" s="951"/>
      <c r="C72" s="952" t="s">
        <v>30</v>
      </c>
      <c r="D72" s="955" t="s">
        <v>197</v>
      </c>
      <c r="E72" s="90"/>
      <c r="F72" s="90"/>
      <c r="G72" s="90"/>
      <c r="H72" s="90"/>
      <c r="I72" s="90"/>
      <c r="J72" s="90">
        <f t="shared" si="1"/>
        <v>0</v>
      </c>
      <c r="K72" s="295"/>
    </row>
    <row r="73" spans="1:11" s="296" customFormat="1" ht="26.45" customHeight="1" x14ac:dyDescent="0.25">
      <c r="A73" s="952" t="s">
        <v>129</v>
      </c>
      <c r="B73" s="951"/>
      <c r="C73" s="952" t="s">
        <v>32</v>
      </c>
      <c r="D73" s="955" t="s">
        <v>215</v>
      </c>
      <c r="E73" s="90"/>
      <c r="F73" s="90"/>
      <c r="G73" s="90"/>
      <c r="H73" s="90"/>
      <c r="I73" s="90"/>
      <c r="J73" s="90">
        <f t="shared" ref="J73:J74" si="7">SUM(E73:I73)</f>
        <v>0</v>
      </c>
      <c r="K73" s="295"/>
    </row>
    <row r="74" spans="1:11" ht="26.45" customHeight="1" x14ac:dyDescent="0.25">
      <c r="A74" s="68" t="s">
        <v>130</v>
      </c>
      <c r="B74" s="234"/>
      <c r="C74" s="68" t="s">
        <v>148</v>
      </c>
      <c r="D74" s="65" t="s">
        <v>216</v>
      </c>
      <c r="E74" s="235"/>
      <c r="F74" s="235"/>
      <c r="G74" s="235"/>
      <c r="H74" s="235"/>
      <c r="I74" s="235"/>
      <c r="J74" s="235">
        <f t="shared" si="7"/>
        <v>0</v>
      </c>
    </row>
    <row r="75" spans="1:11" ht="13.5" x14ac:dyDescent="0.25">
      <c r="A75" s="959" t="s">
        <v>553</v>
      </c>
      <c r="B75" s="960"/>
      <c r="C75" s="960"/>
      <c r="D75" s="961"/>
      <c r="E75" s="960"/>
      <c r="F75" s="960"/>
      <c r="G75" s="960"/>
      <c r="H75" s="960"/>
      <c r="I75" s="960"/>
      <c r="J75" s="960"/>
    </row>
    <row r="76" spans="1:11" ht="12" customHeight="1" x14ac:dyDescent="0.2">
      <c r="A76" s="962"/>
    </row>
    <row r="77" spans="1:11" ht="12" customHeight="1" x14ac:dyDescent="0.25">
      <c r="A77" s="196" t="s">
        <v>154</v>
      </c>
    </row>
    <row r="78" spans="1:11" ht="12" customHeight="1" x14ac:dyDescent="0.25">
      <c r="A78" s="196"/>
    </row>
    <row r="79" spans="1:11" ht="12" customHeight="1" x14ac:dyDescent="0.25">
      <c r="A79" s="196" t="s">
        <v>155</v>
      </c>
    </row>
    <row r="80" spans="1:11" ht="12" customHeight="1" x14ac:dyDescent="0.25">
      <c r="A80" s="196" t="s">
        <v>156</v>
      </c>
    </row>
    <row r="81" spans="1:13" ht="12" customHeight="1" x14ac:dyDescent="0.25">
      <c r="A81" s="196"/>
    </row>
    <row r="82" spans="1:13" ht="12" customHeight="1" x14ac:dyDescent="0.25">
      <c r="A82" s="196" t="s">
        <v>157</v>
      </c>
    </row>
    <row r="83" spans="1:13" ht="12" customHeight="1" x14ac:dyDescent="0.25">
      <c r="A83" s="196" t="s">
        <v>156</v>
      </c>
    </row>
    <row r="84" spans="1:13" s="333" customFormat="1" ht="14.45" customHeight="1" x14ac:dyDescent="0.25">
      <c r="F84" s="23"/>
      <c r="G84" s="23"/>
      <c r="H84" s="23"/>
      <c r="I84" s="23"/>
      <c r="J84" s="23"/>
      <c r="K84" s="963"/>
      <c r="L84" s="7"/>
      <c r="M84" s="7"/>
    </row>
    <row r="85" spans="1:13" ht="24" customHeight="1" x14ac:dyDescent="0.25"/>
    <row r="86" spans="1:13" ht="24" customHeight="1" x14ac:dyDescent="0.25">
      <c r="L86" s="333"/>
      <c r="M86" s="333"/>
    </row>
    <row r="87" spans="1:13" s="333" customFormat="1" ht="24" customHeight="1" x14ac:dyDescent="0.25">
      <c r="F87" s="23"/>
      <c r="G87" s="23"/>
      <c r="H87" s="23"/>
      <c r="I87" s="23"/>
      <c r="J87" s="23"/>
      <c r="K87" s="963"/>
      <c r="L87" s="7"/>
      <c r="M87" s="7"/>
    </row>
    <row r="88" spans="1:13" s="333" customFormat="1" ht="12" customHeight="1" x14ac:dyDescent="0.25">
      <c r="F88" s="23"/>
      <c r="G88" s="23"/>
      <c r="H88" s="23"/>
      <c r="I88" s="23"/>
      <c r="J88" s="23"/>
      <c r="K88" s="963"/>
      <c r="L88" s="7"/>
      <c r="M88" s="7"/>
    </row>
    <row r="89" spans="1:13" s="333" customFormat="1" ht="16.5" customHeight="1" x14ac:dyDescent="0.25">
      <c r="F89" s="23"/>
      <c r="G89" s="23"/>
      <c r="H89" s="23"/>
      <c r="I89" s="23"/>
      <c r="J89" s="23"/>
      <c r="K89" s="963"/>
    </row>
    <row r="90" spans="1:13" s="333" customFormat="1" ht="16.5" customHeight="1" x14ac:dyDescent="0.25">
      <c r="F90" s="23"/>
      <c r="G90" s="23"/>
      <c r="H90" s="23"/>
      <c r="I90" s="23"/>
      <c r="J90" s="23"/>
      <c r="K90" s="963"/>
    </row>
    <row r="91" spans="1:13" s="333" customFormat="1" ht="7.5" customHeight="1" x14ac:dyDescent="0.25">
      <c r="F91" s="23"/>
      <c r="G91" s="23"/>
      <c r="H91" s="23"/>
      <c r="I91" s="23"/>
      <c r="J91" s="23"/>
      <c r="K91" s="963"/>
    </row>
    <row r="92" spans="1:13" s="333" customFormat="1" ht="12" x14ac:dyDescent="0.25">
      <c r="F92" s="23"/>
      <c r="G92" s="23"/>
      <c r="H92" s="23"/>
      <c r="I92" s="23"/>
      <c r="J92" s="23"/>
      <c r="K92" s="963"/>
      <c r="L92" s="23"/>
    </row>
    <row r="93" spans="1:13" s="333" customFormat="1" ht="12" x14ac:dyDescent="0.25">
      <c r="F93" s="23"/>
      <c r="G93" s="23"/>
      <c r="H93" s="23"/>
      <c r="I93" s="23"/>
      <c r="J93" s="23"/>
      <c r="K93" s="963"/>
      <c r="L93" s="23"/>
    </row>
    <row r="94" spans="1:13" s="333" customFormat="1" ht="12" x14ac:dyDescent="0.25">
      <c r="F94" s="23"/>
      <c r="G94" s="23"/>
      <c r="H94" s="23"/>
      <c r="I94" s="23"/>
      <c r="J94" s="23"/>
      <c r="K94" s="963"/>
      <c r="L94" s="23"/>
    </row>
    <row r="95" spans="1:13" s="333" customFormat="1" ht="12" x14ac:dyDescent="0.25">
      <c r="F95" s="23"/>
      <c r="G95" s="23"/>
      <c r="H95" s="23"/>
      <c r="I95" s="23"/>
      <c r="J95" s="23"/>
      <c r="K95" s="963"/>
      <c r="L95" s="23"/>
    </row>
    <row r="96" spans="1:13" s="333" customFormat="1" ht="12" x14ac:dyDescent="0.25">
      <c r="F96" s="23"/>
      <c r="G96" s="23"/>
      <c r="H96" s="23"/>
      <c r="I96" s="23"/>
      <c r="J96" s="23"/>
      <c r="K96" s="963"/>
      <c r="L96" s="23"/>
    </row>
    <row r="97" spans="1:13" ht="8.25" customHeight="1" x14ac:dyDescent="0.25">
      <c r="A97" s="7"/>
      <c r="B97" s="7"/>
      <c r="C97" s="7"/>
      <c r="D97" s="7"/>
      <c r="E97" s="7"/>
      <c r="L97" s="23"/>
      <c r="M97" s="333"/>
    </row>
    <row r="98" spans="1:13" ht="12" x14ac:dyDescent="0.25">
      <c r="A98" s="7"/>
      <c r="B98" s="7"/>
      <c r="C98" s="7"/>
      <c r="D98" s="7"/>
      <c r="E98" s="7"/>
      <c r="L98" s="23"/>
      <c r="M98" s="333"/>
    </row>
    <row r="100" spans="1:13" s="208" customFormat="1" x14ac:dyDescent="0.25">
      <c r="F100" s="7"/>
      <c r="G100" s="7"/>
      <c r="H100" s="7"/>
      <c r="I100" s="7"/>
      <c r="J100" s="7"/>
      <c r="K100" s="22"/>
      <c r="L100" s="7"/>
      <c r="M100" s="7"/>
    </row>
    <row r="101" spans="1:13" s="208" customFormat="1" x14ac:dyDescent="0.25">
      <c r="F101" s="7"/>
      <c r="G101" s="7"/>
      <c r="H101" s="7"/>
      <c r="I101" s="7"/>
      <c r="J101" s="7"/>
      <c r="K101" s="22"/>
      <c r="L101" s="7"/>
      <c r="M101" s="7"/>
    </row>
    <row r="102" spans="1:13" s="208" customFormat="1" x14ac:dyDescent="0.25">
      <c r="F102" s="7"/>
      <c r="G102" s="7"/>
      <c r="H102" s="7"/>
      <c r="I102" s="7"/>
      <c r="J102" s="7"/>
      <c r="K102" s="22"/>
      <c r="L102" s="7"/>
    </row>
    <row r="103" spans="1:13" s="208" customFormat="1" x14ac:dyDescent="0.25">
      <c r="F103" s="7"/>
      <c r="G103" s="7"/>
      <c r="H103" s="7"/>
      <c r="I103" s="7"/>
      <c r="J103" s="7"/>
      <c r="K103" s="22"/>
      <c r="L103" s="7"/>
    </row>
    <row r="104" spans="1:13" s="208" customFormat="1" x14ac:dyDescent="0.25">
      <c r="F104" s="7"/>
      <c r="G104" s="7"/>
      <c r="H104" s="7"/>
      <c r="I104" s="7"/>
      <c r="J104" s="7"/>
      <c r="K104" s="22"/>
      <c r="L104" s="7"/>
    </row>
    <row r="105" spans="1:13" s="208" customFormat="1" x14ac:dyDescent="0.25">
      <c r="F105" s="7"/>
      <c r="G105" s="7"/>
      <c r="H105" s="7"/>
      <c r="I105" s="7"/>
      <c r="J105" s="7"/>
      <c r="K105" s="22"/>
      <c r="L105" s="7"/>
    </row>
    <row r="106" spans="1:13" s="208" customFormat="1" x14ac:dyDescent="0.25">
      <c r="F106" s="7"/>
      <c r="G106" s="7"/>
      <c r="H106" s="7"/>
      <c r="I106" s="7"/>
      <c r="J106" s="7"/>
      <c r="K106" s="22"/>
      <c r="L106" s="7"/>
    </row>
    <row r="107" spans="1:13" s="208" customFormat="1" x14ac:dyDescent="0.25">
      <c r="F107" s="7"/>
      <c r="G107" s="7"/>
      <c r="H107" s="7"/>
      <c r="I107" s="7"/>
      <c r="J107" s="7"/>
      <c r="K107" s="22"/>
      <c r="L107" s="7"/>
    </row>
    <row r="108" spans="1:13" s="208" customFormat="1" x14ac:dyDescent="0.25">
      <c r="F108" s="7"/>
      <c r="G108" s="7"/>
      <c r="H108" s="7"/>
      <c r="I108" s="7"/>
      <c r="J108" s="7"/>
      <c r="K108" s="22"/>
      <c r="L108" s="7"/>
    </row>
    <row r="109" spans="1:13" x14ac:dyDescent="0.25">
      <c r="M109" s="208"/>
    </row>
    <row r="110" spans="1:13" x14ac:dyDescent="0.25">
      <c r="M110" s="208"/>
    </row>
  </sheetData>
  <printOptions horizontalCentered="1"/>
  <pageMargins left="0" right="0" top="0.19685039370078741" bottom="0.19685039370078741" header="0" footer="0"/>
  <pageSetup paperSize="9" scale="4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/>
    <pageSetUpPr fitToPage="1"/>
  </sheetPr>
  <dimension ref="A1:S84"/>
  <sheetViews>
    <sheetView showGridLines="0" zoomScaleNormal="100" workbookViewId="0"/>
  </sheetViews>
  <sheetFormatPr defaultColWidth="9.140625" defaultRowHeight="12" x14ac:dyDescent="0.25"/>
  <cols>
    <col min="1" max="1" width="21" style="213" customWidth="1"/>
    <col min="2" max="2" width="22.5703125" style="213" customWidth="1"/>
    <col min="3" max="9" width="16.140625" style="213" customWidth="1"/>
    <col min="10" max="10" width="21.85546875" style="213" customWidth="1"/>
    <col min="11" max="11" width="23.28515625" style="213" customWidth="1"/>
    <col min="12" max="12" width="18.28515625" style="213" customWidth="1"/>
    <col min="13" max="13" width="16.140625" style="213" customWidth="1"/>
    <col min="14" max="14" width="12.5703125" style="215" customWidth="1"/>
    <col min="15" max="18" width="9.140625" style="215"/>
    <col min="19" max="16384" width="9.140625" style="213"/>
  </cols>
  <sheetData>
    <row r="1" spans="1:19" s="888" customFormat="1" ht="12" customHeight="1" x14ac:dyDescent="0.25">
      <c r="A1" s="30"/>
      <c r="B1" s="887"/>
      <c r="C1" s="887"/>
      <c r="D1" s="30"/>
      <c r="E1" s="30"/>
      <c r="G1" s="885"/>
      <c r="M1" s="885" t="s">
        <v>554</v>
      </c>
    </row>
    <row r="2" spans="1:19" s="806" customFormat="1" ht="12" customHeight="1" x14ac:dyDescent="0.25">
      <c r="A2" s="824" t="s">
        <v>169</v>
      </c>
      <c r="B2" s="824"/>
      <c r="C2" s="824"/>
      <c r="D2" s="877"/>
      <c r="E2" s="877"/>
      <c r="F2" s="877"/>
      <c r="G2" s="878"/>
      <c r="H2" s="878"/>
      <c r="I2" s="878"/>
      <c r="J2" s="878"/>
      <c r="K2" s="878"/>
      <c r="L2" s="878"/>
      <c r="M2" s="878"/>
      <c r="N2" s="880"/>
      <c r="O2" s="880"/>
      <c r="P2" s="825"/>
      <c r="Q2" s="825"/>
      <c r="R2" s="825"/>
      <c r="S2" s="881"/>
    </row>
    <row r="3" spans="1:19" s="806" customFormat="1" ht="12" customHeight="1" x14ac:dyDescent="0.25">
      <c r="A3" s="824" t="s">
        <v>170</v>
      </c>
      <c r="B3" s="824"/>
      <c r="C3" s="824"/>
      <c r="D3" s="877"/>
      <c r="E3" s="877"/>
      <c r="F3" s="877"/>
      <c r="G3" s="878"/>
      <c r="H3" s="878"/>
      <c r="I3" s="878"/>
      <c r="J3" s="878"/>
      <c r="K3" s="878"/>
      <c r="L3" s="878"/>
      <c r="M3" s="878"/>
      <c r="N3" s="880"/>
      <c r="O3" s="880"/>
      <c r="P3" s="825"/>
      <c r="Q3" s="825"/>
      <c r="R3" s="825"/>
      <c r="S3" s="881"/>
    </row>
    <row r="4" spans="1:19" s="30" customFormat="1" ht="12" customHeight="1" x14ac:dyDescent="0.25">
      <c r="A4" s="910" t="s">
        <v>555</v>
      </c>
      <c r="B4" s="911"/>
      <c r="C4" s="911"/>
      <c r="D4" s="911"/>
      <c r="E4" s="911"/>
      <c r="F4" s="911"/>
    </row>
    <row r="5" spans="1:19" s="210" customFormat="1" ht="12" customHeight="1" x14ac:dyDescent="0.25">
      <c r="A5" s="30" t="s">
        <v>171</v>
      </c>
    </row>
    <row r="6" spans="1:19" ht="12" customHeight="1" x14ac:dyDescent="0.2">
      <c r="A6" s="913"/>
      <c r="B6" s="913"/>
      <c r="C6" s="913"/>
      <c r="D6" s="913"/>
      <c r="E6" s="936"/>
      <c r="F6" s="913"/>
      <c r="G6" s="913"/>
      <c r="H6" s="913"/>
      <c r="I6" s="913"/>
      <c r="J6" s="913"/>
      <c r="K6" s="913"/>
      <c r="L6" s="913"/>
      <c r="M6" s="297" t="s">
        <v>3</v>
      </c>
    </row>
    <row r="7" spans="1:19" ht="73.150000000000006" customHeight="1" x14ac:dyDescent="0.25">
      <c r="A7" s="891" t="s">
        <v>4</v>
      </c>
      <c r="B7" s="914" t="s">
        <v>556</v>
      </c>
      <c r="C7" s="914" t="s">
        <v>557</v>
      </c>
      <c r="D7" s="914" t="s">
        <v>558</v>
      </c>
      <c r="E7" s="914" t="s">
        <v>559</v>
      </c>
      <c r="F7" s="914" t="s">
        <v>560</v>
      </c>
      <c r="G7" s="914" t="s">
        <v>561</v>
      </c>
      <c r="H7" s="914" t="s">
        <v>562</v>
      </c>
      <c r="I7" s="914" t="s">
        <v>563</v>
      </c>
      <c r="J7" s="914" t="s">
        <v>564</v>
      </c>
      <c r="K7" s="914" t="s">
        <v>565</v>
      </c>
      <c r="L7" s="914" t="s">
        <v>566</v>
      </c>
      <c r="M7" s="914" t="s">
        <v>567</v>
      </c>
    </row>
    <row r="8" spans="1:19" s="896" customFormat="1" ht="9.9499999999999993" customHeight="1" x14ac:dyDescent="0.25">
      <c r="A8" s="937">
        <v>1</v>
      </c>
      <c r="B8" s="895">
        <v>2</v>
      </c>
      <c r="C8" s="895">
        <v>3</v>
      </c>
      <c r="D8" s="895">
        <v>4</v>
      </c>
      <c r="E8" s="895">
        <v>5</v>
      </c>
      <c r="F8" s="895">
        <v>6</v>
      </c>
      <c r="G8" s="895">
        <v>7</v>
      </c>
      <c r="H8" s="895">
        <v>8</v>
      </c>
      <c r="I8" s="895">
        <v>9</v>
      </c>
      <c r="J8" s="895">
        <v>10</v>
      </c>
      <c r="K8" s="895">
        <v>11</v>
      </c>
      <c r="L8" s="895">
        <v>12</v>
      </c>
      <c r="M8" s="895">
        <v>13</v>
      </c>
      <c r="N8" s="938"/>
      <c r="O8" s="938"/>
      <c r="P8" s="938"/>
      <c r="Q8" s="938"/>
      <c r="R8" s="938"/>
    </row>
    <row r="9" spans="1:19" ht="12" customHeight="1" x14ac:dyDescent="0.25">
      <c r="A9" s="81" t="s">
        <v>523</v>
      </c>
      <c r="B9" s="78"/>
      <c r="C9" s="78"/>
      <c r="D9" s="78"/>
      <c r="E9" s="79"/>
      <c r="F9" s="79"/>
      <c r="G9" s="80">
        <f>SUM(G10:G12)</f>
        <v>0</v>
      </c>
      <c r="H9" s="80">
        <f>SUM(H10:H12)</f>
        <v>0</v>
      </c>
      <c r="I9" s="80">
        <f>SUM(I10:I12)</f>
        <v>0</v>
      </c>
      <c r="J9" s="80">
        <f>SUM(J10:J12)</f>
        <v>0</v>
      </c>
      <c r="K9" s="80">
        <f>SUM(K10:K12)</f>
        <v>0</v>
      </c>
      <c r="L9" s="79"/>
      <c r="M9" s="79"/>
    </row>
    <row r="10" spans="1:19" ht="13.5" x14ac:dyDescent="0.25">
      <c r="A10" s="897"/>
      <c r="B10" s="918"/>
      <c r="C10" s="918"/>
      <c r="D10" s="918"/>
      <c r="E10" s="918"/>
      <c r="F10" s="918"/>
      <c r="G10" s="939"/>
      <c r="H10" s="939"/>
      <c r="I10" s="939"/>
      <c r="J10" s="939"/>
      <c r="K10" s="939"/>
      <c r="L10" s="939"/>
      <c r="M10" s="918"/>
    </row>
    <row r="11" spans="1:19" ht="13.5" x14ac:dyDescent="0.25">
      <c r="A11" s="902"/>
      <c r="B11" s="903"/>
      <c r="C11" s="903"/>
      <c r="D11" s="903"/>
      <c r="E11" s="903"/>
      <c r="F11" s="903"/>
      <c r="G11" s="925"/>
      <c r="H11" s="925"/>
      <c r="I11" s="925"/>
      <c r="J11" s="925"/>
      <c r="K11" s="925"/>
      <c r="L11" s="925"/>
      <c r="M11" s="903"/>
    </row>
    <row r="12" spans="1:19" ht="13.5" x14ac:dyDescent="0.25">
      <c r="A12" s="902"/>
      <c r="B12" s="903"/>
      <c r="C12" s="907"/>
      <c r="D12" s="907"/>
      <c r="E12" s="907"/>
      <c r="F12" s="903"/>
      <c r="G12" s="925"/>
      <c r="H12" s="42"/>
      <c r="I12" s="42"/>
      <c r="J12" s="42"/>
      <c r="K12" s="42"/>
      <c r="L12" s="42"/>
      <c r="M12" s="903"/>
    </row>
    <row r="13" spans="1:19" ht="12" customHeight="1" x14ac:dyDescent="0.25">
      <c r="A13" s="940"/>
      <c r="B13" s="927"/>
      <c r="C13" s="927"/>
      <c r="D13" s="927"/>
      <c r="E13" s="927"/>
      <c r="F13" s="929"/>
      <c r="G13" s="929"/>
      <c r="H13" s="929"/>
      <c r="I13" s="824"/>
      <c r="J13" s="824"/>
      <c r="K13" s="824"/>
      <c r="L13" s="824"/>
      <c r="M13" s="824"/>
    </row>
    <row r="14" spans="1:19" s="197" customFormat="1" ht="12" customHeight="1" x14ac:dyDescent="0.25">
      <c r="B14" s="430" t="s">
        <v>880</v>
      </c>
      <c r="C14" s="750"/>
      <c r="D14" s="196"/>
      <c r="E14" s="196"/>
      <c r="F14" s="430" t="s">
        <v>880</v>
      </c>
      <c r="I14" s="196"/>
      <c r="J14" s="196"/>
      <c r="K14" s="196"/>
      <c r="L14" s="196"/>
      <c r="M14" s="430" t="s">
        <v>880</v>
      </c>
      <c r="N14" s="196"/>
      <c r="O14" s="196"/>
      <c r="P14" s="196"/>
      <c r="Q14" s="196"/>
      <c r="R14" s="196"/>
    </row>
    <row r="15" spans="1:19" ht="12.75" x14ac:dyDescent="0.25">
      <c r="F15" s="165"/>
      <c r="G15" s="197"/>
      <c r="H15" s="197"/>
      <c r="M15" s="165"/>
    </row>
    <row r="16" spans="1:19" ht="15" customHeight="1" x14ac:dyDescent="0.25">
      <c r="B16" s="212" t="s">
        <v>1090</v>
      </c>
      <c r="F16" s="171" t="s">
        <v>1091</v>
      </c>
      <c r="G16" s="197"/>
      <c r="H16" s="197"/>
      <c r="M16" s="171" t="s">
        <v>391</v>
      </c>
    </row>
    <row r="17" spans="1:19" ht="15" customHeight="1" x14ac:dyDescent="0.25">
      <c r="B17" s="212" t="s">
        <v>1096</v>
      </c>
      <c r="F17" s="171" t="s">
        <v>1097</v>
      </c>
      <c r="G17" s="197"/>
      <c r="H17" s="197"/>
      <c r="M17" s="171" t="s">
        <v>521</v>
      </c>
    </row>
    <row r="18" spans="1:19" ht="15" customHeight="1" x14ac:dyDescent="0.25">
      <c r="B18" s="212" t="s">
        <v>1102</v>
      </c>
      <c r="F18" s="171" t="s">
        <v>1103</v>
      </c>
      <c r="G18" s="197"/>
      <c r="H18" s="197"/>
      <c r="M18" s="171" t="s">
        <v>522</v>
      </c>
    </row>
    <row r="19" spans="1:19" ht="15" customHeight="1" x14ac:dyDescent="0.25">
      <c r="B19" s="212" t="s">
        <v>1232</v>
      </c>
      <c r="F19" s="171" t="s">
        <v>1226</v>
      </c>
      <c r="G19" s="197"/>
      <c r="H19" s="197"/>
      <c r="M19" s="171" t="s">
        <v>394</v>
      </c>
    </row>
    <row r="20" spans="1:19" ht="15" customHeight="1" x14ac:dyDescent="0.25">
      <c r="B20" s="931" t="s">
        <v>1245</v>
      </c>
      <c r="F20" s="165"/>
      <c r="G20" s="197"/>
      <c r="H20" s="197"/>
      <c r="M20" s="171" t="s">
        <v>693</v>
      </c>
    </row>
    <row r="21" spans="1:19" ht="15" customHeight="1" x14ac:dyDescent="0.25">
      <c r="B21" s="931" t="s">
        <v>1256</v>
      </c>
      <c r="F21" s="165"/>
      <c r="G21" s="197"/>
      <c r="H21" s="197"/>
      <c r="M21" s="171" t="s">
        <v>754</v>
      </c>
    </row>
    <row r="22" spans="1:19" s="215" customFormat="1" ht="15" customHeight="1" x14ac:dyDescent="0.25">
      <c r="A22" s="213"/>
      <c r="B22" s="931" t="s">
        <v>1267</v>
      </c>
      <c r="C22" s="213"/>
      <c r="D22" s="213"/>
      <c r="E22" s="213"/>
      <c r="F22" s="165"/>
      <c r="G22" s="197"/>
      <c r="H22" s="197"/>
      <c r="I22" s="213"/>
      <c r="J22" s="213"/>
      <c r="K22" s="213"/>
      <c r="L22" s="213"/>
      <c r="M22" s="171" t="s">
        <v>1121</v>
      </c>
      <c r="S22" s="213"/>
    </row>
    <row r="23" spans="1:19" s="215" customFormat="1" ht="15" customHeight="1" x14ac:dyDescent="0.25">
      <c r="A23" s="213"/>
      <c r="B23" s="931" t="s">
        <v>1275</v>
      </c>
      <c r="C23" s="213"/>
      <c r="D23" s="213"/>
      <c r="E23" s="213"/>
      <c r="F23" s="165"/>
      <c r="G23" s="197"/>
      <c r="H23" s="197"/>
      <c r="I23" s="213"/>
      <c r="J23" s="213"/>
      <c r="K23" s="213"/>
      <c r="L23" s="213"/>
      <c r="M23" s="171" t="s">
        <v>1125</v>
      </c>
      <c r="S23" s="213"/>
    </row>
    <row r="24" spans="1:19" s="215" customFormat="1" ht="15" customHeight="1" x14ac:dyDescent="0.25">
      <c r="A24" s="213"/>
      <c r="B24" s="212" t="s">
        <v>1109</v>
      </c>
      <c r="C24" s="213"/>
      <c r="D24" s="213"/>
      <c r="E24" s="213"/>
      <c r="F24" s="165"/>
      <c r="G24" s="165"/>
      <c r="I24" s="213"/>
      <c r="J24" s="213"/>
      <c r="K24" s="213"/>
      <c r="L24" s="213"/>
      <c r="M24" s="171" t="s">
        <v>1128</v>
      </c>
      <c r="S24" s="213"/>
    </row>
    <row r="25" spans="1:19" ht="15" customHeight="1" x14ac:dyDescent="0.25">
      <c r="B25" s="212" t="s">
        <v>1116</v>
      </c>
      <c r="F25" s="165"/>
      <c r="G25" s="165"/>
      <c r="H25" s="165"/>
    </row>
    <row r="26" spans="1:19" ht="15" customHeight="1" x14ac:dyDescent="0.25">
      <c r="B26" s="212" t="s">
        <v>1119</v>
      </c>
      <c r="F26" s="165"/>
      <c r="G26" s="165"/>
      <c r="H26" s="165"/>
    </row>
    <row r="27" spans="1:19" ht="15" customHeight="1" x14ac:dyDescent="0.25">
      <c r="B27" s="212" t="s">
        <v>1123</v>
      </c>
    </row>
    <row r="28" spans="1:19" ht="15" customHeight="1" x14ac:dyDescent="0.25">
      <c r="B28" s="212" t="s">
        <v>1127</v>
      </c>
    </row>
    <row r="29" spans="1:19" s="197" customFormat="1" ht="15" customHeight="1" x14ac:dyDescent="0.25">
      <c r="A29" s="196" t="s">
        <v>154</v>
      </c>
      <c r="B29" s="212" t="s">
        <v>1257</v>
      </c>
      <c r="C29" s="750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</row>
    <row r="30" spans="1:19" s="197" customFormat="1" ht="15" customHeight="1" x14ac:dyDescent="0.25">
      <c r="A30" s="196"/>
      <c r="B30" s="931" t="s">
        <v>1195</v>
      </c>
      <c r="C30" s="751"/>
      <c r="D30" s="196"/>
      <c r="E30" s="196"/>
      <c r="F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</row>
    <row r="31" spans="1:19" s="197" customFormat="1" ht="15" customHeight="1" x14ac:dyDescent="0.25">
      <c r="A31" s="196" t="s">
        <v>155</v>
      </c>
      <c r="B31" s="931" t="s">
        <v>1208</v>
      </c>
      <c r="C31" s="198"/>
      <c r="D31" s="196"/>
      <c r="E31" s="196"/>
      <c r="F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</row>
    <row r="32" spans="1:19" s="197" customFormat="1" ht="15" customHeight="1" x14ac:dyDescent="0.25">
      <c r="A32" s="196" t="s">
        <v>156</v>
      </c>
      <c r="B32" s="931" t="s">
        <v>1220</v>
      </c>
      <c r="C32" s="198"/>
      <c r="D32" s="196"/>
      <c r="E32" s="196"/>
      <c r="F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</row>
    <row r="33" spans="1:19" s="197" customFormat="1" ht="15" customHeight="1" x14ac:dyDescent="0.25">
      <c r="A33" s="196"/>
      <c r="B33" s="931" t="s">
        <v>1233</v>
      </c>
      <c r="C33" s="751"/>
      <c r="D33" s="196"/>
      <c r="E33" s="196"/>
      <c r="F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</row>
    <row r="34" spans="1:19" s="197" customFormat="1" ht="15" customHeight="1" x14ac:dyDescent="0.25">
      <c r="A34" s="196" t="s">
        <v>157</v>
      </c>
      <c r="B34" s="931" t="s">
        <v>1246</v>
      </c>
      <c r="C34" s="198"/>
      <c r="D34" s="196"/>
      <c r="E34" s="196"/>
      <c r="F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</row>
    <row r="35" spans="1:19" s="215" customFormat="1" ht="15" customHeight="1" x14ac:dyDescent="0.25">
      <c r="A35" s="196" t="s">
        <v>156</v>
      </c>
      <c r="B35" s="931" t="s">
        <v>1258</v>
      </c>
      <c r="C35" s="213"/>
      <c r="D35" s="213"/>
      <c r="E35" s="213"/>
      <c r="F35" s="934"/>
      <c r="G35" s="213"/>
      <c r="H35" s="213"/>
      <c r="I35" s="213"/>
      <c r="J35" s="213"/>
      <c r="K35" s="213"/>
      <c r="L35" s="213"/>
      <c r="M35" s="213"/>
      <c r="S35" s="213"/>
    </row>
    <row r="36" spans="1:19" ht="15" customHeight="1" x14ac:dyDescent="0.25">
      <c r="B36" s="212" t="s">
        <v>1136</v>
      </c>
    </row>
    <row r="37" spans="1:19" ht="15" customHeight="1" x14ac:dyDescent="0.25">
      <c r="B37" s="212" t="s">
        <v>1137</v>
      </c>
    </row>
    <row r="38" spans="1:19" ht="15" customHeight="1" x14ac:dyDescent="0.25">
      <c r="B38" s="212" t="s">
        <v>1130</v>
      </c>
    </row>
    <row r="39" spans="1:19" ht="15" customHeight="1" x14ac:dyDescent="0.25">
      <c r="B39" s="212" t="s">
        <v>1131</v>
      </c>
    </row>
    <row r="40" spans="1:19" ht="15" customHeight="1" x14ac:dyDescent="0.25">
      <c r="B40" s="212" t="s">
        <v>1132</v>
      </c>
    </row>
    <row r="41" spans="1:19" ht="15" customHeight="1" x14ac:dyDescent="0.25">
      <c r="B41" s="212" t="s">
        <v>1133</v>
      </c>
    </row>
    <row r="42" spans="1:19" ht="15" customHeight="1" x14ac:dyDescent="0.25">
      <c r="B42" s="212" t="s">
        <v>1139</v>
      </c>
    </row>
    <row r="43" spans="1:19" ht="15" customHeight="1" x14ac:dyDescent="0.25">
      <c r="B43" s="212" t="s">
        <v>1140</v>
      </c>
    </row>
    <row r="44" spans="1:19" ht="15" customHeight="1" x14ac:dyDescent="0.25">
      <c r="B44" s="212" t="s">
        <v>1199</v>
      </c>
    </row>
    <row r="45" spans="1:19" ht="15" customHeight="1" x14ac:dyDescent="0.25">
      <c r="B45" s="212" t="s">
        <v>1212</v>
      </c>
    </row>
    <row r="46" spans="1:19" ht="15" customHeight="1" x14ac:dyDescent="0.25">
      <c r="B46" s="212" t="s">
        <v>1462</v>
      </c>
    </row>
    <row r="47" spans="1:19" ht="15" customHeight="1" x14ac:dyDescent="0.25">
      <c r="B47" s="212" t="s">
        <v>1237</v>
      </c>
    </row>
    <row r="48" spans="1:19" ht="15" customHeight="1" x14ac:dyDescent="0.25">
      <c r="B48" s="212" t="s">
        <v>1250</v>
      </c>
    </row>
    <row r="49" spans="2:2" ht="15" customHeight="1" x14ac:dyDescent="0.25">
      <c r="B49" s="212" t="s">
        <v>1262</v>
      </c>
    </row>
    <row r="50" spans="2:2" ht="15" customHeight="1" x14ac:dyDescent="0.25">
      <c r="B50" s="212" t="s">
        <v>1270</v>
      </c>
    </row>
    <row r="51" spans="2:2" ht="15" customHeight="1" x14ac:dyDescent="0.25">
      <c r="B51" s="212" t="s">
        <v>1277</v>
      </c>
    </row>
    <row r="52" spans="2:2" ht="15" customHeight="1" x14ac:dyDescent="0.25">
      <c r="B52" s="212" t="s">
        <v>1283</v>
      </c>
    </row>
    <row r="53" spans="2:2" ht="15" customHeight="1" x14ac:dyDescent="0.25">
      <c r="B53" s="212" t="s">
        <v>1288</v>
      </c>
    </row>
    <row r="54" spans="2:2" ht="15" customHeight="1" x14ac:dyDescent="0.25">
      <c r="B54" s="212" t="s">
        <v>1293</v>
      </c>
    </row>
    <row r="55" spans="2:2" ht="15" customHeight="1" x14ac:dyDescent="0.25">
      <c r="B55" s="212" t="s">
        <v>1297</v>
      </c>
    </row>
    <row r="56" spans="2:2" ht="15" customHeight="1" x14ac:dyDescent="0.25">
      <c r="B56" s="212" t="s">
        <v>1301</v>
      </c>
    </row>
    <row r="57" spans="2:2" ht="15" customHeight="1" x14ac:dyDescent="0.25">
      <c r="B57" s="212" t="s">
        <v>1305</v>
      </c>
    </row>
    <row r="58" spans="2:2" ht="15" customHeight="1" x14ac:dyDescent="0.25">
      <c r="B58" s="212" t="s">
        <v>1309</v>
      </c>
    </row>
    <row r="59" spans="2:2" ht="15" customHeight="1" x14ac:dyDescent="0.25">
      <c r="B59" s="212" t="s">
        <v>1313</v>
      </c>
    </row>
    <row r="60" spans="2:2" ht="15" customHeight="1" x14ac:dyDescent="0.25">
      <c r="B60" s="212" t="s">
        <v>1317</v>
      </c>
    </row>
    <row r="61" spans="2:2" ht="15" customHeight="1" x14ac:dyDescent="0.25">
      <c r="B61" s="212" t="s">
        <v>1321</v>
      </c>
    </row>
    <row r="62" spans="2:2" ht="15" customHeight="1" x14ac:dyDescent="0.25">
      <c r="B62" s="212" t="s">
        <v>1325</v>
      </c>
    </row>
    <row r="63" spans="2:2" ht="15" customHeight="1" x14ac:dyDescent="0.25">
      <c r="B63" s="212" t="s">
        <v>1329</v>
      </c>
    </row>
    <row r="64" spans="2:2" ht="15" customHeight="1" x14ac:dyDescent="0.25">
      <c r="B64" s="212" t="s">
        <v>1333</v>
      </c>
    </row>
    <row r="65" spans="2:2" ht="15" customHeight="1" x14ac:dyDescent="0.25">
      <c r="B65" s="212" t="s">
        <v>1337</v>
      </c>
    </row>
    <row r="66" spans="2:2" ht="15" customHeight="1" x14ac:dyDescent="0.25">
      <c r="B66" s="212" t="s">
        <v>1340</v>
      </c>
    </row>
    <row r="67" spans="2:2" ht="15" customHeight="1" x14ac:dyDescent="0.25">
      <c r="B67" s="212" t="s">
        <v>1342</v>
      </c>
    </row>
    <row r="68" spans="2:2" ht="15" customHeight="1" x14ac:dyDescent="0.25">
      <c r="B68" s="212" t="s">
        <v>1343</v>
      </c>
    </row>
    <row r="69" spans="2:2" ht="15" customHeight="1" x14ac:dyDescent="0.25">
      <c r="B69" s="212" t="s">
        <v>1344</v>
      </c>
    </row>
    <row r="70" spans="2:2" ht="15" customHeight="1" x14ac:dyDescent="0.25">
      <c r="B70" s="212" t="s">
        <v>1345</v>
      </c>
    </row>
    <row r="71" spans="2:2" ht="15" customHeight="1" x14ac:dyDescent="0.25">
      <c r="B71" s="212" t="s">
        <v>1346</v>
      </c>
    </row>
    <row r="72" spans="2:2" ht="15" customHeight="1" x14ac:dyDescent="0.25">
      <c r="B72" s="212" t="s">
        <v>1347</v>
      </c>
    </row>
    <row r="73" spans="2:2" ht="15" customHeight="1" x14ac:dyDescent="0.25">
      <c r="B73" s="212" t="s">
        <v>1348</v>
      </c>
    </row>
    <row r="74" spans="2:2" ht="15" customHeight="1" x14ac:dyDescent="0.25">
      <c r="B74" s="212" t="s">
        <v>1349</v>
      </c>
    </row>
    <row r="75" spans="2:2" ht="15" customHeight="1" x14ac:dyDescent="0.25">
      <c r="B75" s="212" t="s">
        <v>1350</v>
      </c>
    </row>
    <row r="76" spans="2:2" ht="15" customHeight="1" x14ac:dyDescent="0.25">
      <c r="B76" s="212" t="s">
        <v>1351</v>
      </c>
    </row>
    <row r="77" spans="2:2" x14ac:dyDescent="0.25">
      <c r="B77" s="935"/>
    </row>
    <row r="78" spans="2:2" x14ac:dyDescent="0.25">
      <c r="B78" s="935"/>
    </row>
    <row r="79" spans="2:2" x14ac:dyDescent="0.25">
      <c r="B79" s="935"/>
    </row>
    <row r="80" spans="2:2" x14ac:dyDescent="0.25">
      <c r="B80" s="935"/>
    </row>
    <row r="81" spans="2:2" x14ac:dyDescent="0.25">
      <c r="B81" s="935"/>
    </row>
    <row r="82" spans="2:2" x14ac:dyDescent="0.25">
      <c r="B82" s="935"/>
    </row>
    <row r="83" spans="2:2" x14ac:dyDescent="0.25">
      <c r="B83" s="935"/>
    </row>
    <row r="84" spans="2:2" x14ac:dyDescent="0.25">
      <c r="B84" s="935"/>
    </row>
  </sheetData>
  <pageMargins left="0.70866141732283472" right="0.70866141732283472" top="0.74803149606299213" bottom="0.74803149606299213" header="0.31496062992125984" footer="0.31496062992125984"/>
  <pageSetup paperSize="9" scale="56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91D17CB-D4EA-4D0C-ACF9-8E4F596C6AA5}">
          <x14:formula1>
            <xm:f>Liste_2025!$BD$2:$BD$62</xm:f>
          </x14:formula1>
          <xm:sqref>B10:B12</xm:sqref>
        </x14:dataValidation>
        <x14:dataValidation type="list" allowBlank="1" showInputMessage="1" showErrorMessage="1" xr:uid="{46A50A28-0F25-4E6B-8D05-3ABAA303B0CB}">
          <x14:formula1>
            <xm:f>Liste_2025!$AC$2:$AC$5</xm:f>
          </x14:formula1>
          <xm:sqref>F10:F12</xm:sqref>
        </x14:dataValidation>
        <x14:dataValidation type="list" allowBlank="1" showInputMessage="1" showErrorMessage="1" xr:uid="{70A7D2EB-477C-4984-A2D7-A5A3B504DADF}">
          <x14:formula1>
            <xm:f>Liste_2025!$B$2:$B$10</xm:f>
          </x14:formula1>
          <xm:sqref>M10:M12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nterni dokument" ma:contentTypeID="0x0101004BF733CA9C8EBE498FD71D38BA2DB8B700572EB1E41DD1BB4F80077ACF39651C69" ma:contentTypeVersion="32" ma:contentTypeDescription="Dokument koji je samo za potrebe ljudi iz sektora I ne ide na kolegij" ma:contentTypeScope="" ma:versionID="bb7afd1b985c53eb8705460b7ab8d661">
  <xsd:schema xmlns:xsd="http://www.w3.org/2001/XMLSchema" xmlns:xs="http://www.w3.org/2001/XMLSchema" xmlns:p="http://schemas.microsoft.com/office/2006/metadata/properties" xmlns:ns2="00719776-cdee-40ab-aaa5-df5ab929601f" xmlns:ns3="52be29b8-8fdc-4dc5-9ef3-004b24d6e3c6" targetNamespace="http://schemas.microsoft.com/office/2006/metadata/properties" ma:root="true" ma:fieldsID="5e9f394df6ab659518a7d883a16c0d44" ns2:_="" ns3:_="">
    <xsd:import namespace="00719776-cdee-40ab-aaa5-df5ab929601f"/>
    <xsd:import namespace="52be29b8-8fdc-4dc5-9ef3-004b24d6e3c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719776-cdee-40ab-aaa5-df5ab92960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be29b8-8fdc-4dc5-9ef3-004b24d6e3c6" elementFormDefault="qualified">
    <xsd:import namespace="http://schemas.microsoft.com/office/2006/documentManagement/types"/>
    <xsd:import namespace="http://schemas.microsoft.com/office/infopath/2007/PartnerControls"/>
    <xsd:element name="Za_x0020_arhivu" ma:index="10" nillable="true" ma:displayName="Za arhivu" ma:format="Dropdown" ma:indexed="true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Za_x0020_arhivu xmlns="52be29b8-8fdc-4dc5-9ef3-004b24d6e3c6" xsi:nil="true"/>
  </documentManagement>
</p:properties>
</file>

<file path=customXml/itemProps1.xml><?xml version="1.0" encoding="utf-8"?>
<ds:datastoreItem xmlns:ds="http://schemas.openxmlformats.org/officeDocument/2006/customXml" ds:itemID="{294A0827-0BAB-458D-B800-DF7C1E7A29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719776-cdee-40ab-aaa5-df5ab929601f"/>
    <ds:schemaRef ds:uri="52be29b8-8fdc-4dc5-9ef3-004b24d6e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8E23D0-291B-4CC1-923B-FDC177E975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1F93F1-BBD8-4598-893D-544C9BF48723}">
  <ds:schemaRefs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0719776-cdee-40ab-aaa5-df5ab929601f"/>
    <ds:schemaRef ds:uri="http://www.w3.org/XML/1998/namespace"/>
    <ds:schemaRef ds:uri="http://schemas.microsoft.com/office/2006/documentManagement/types"/>
    <ds:schemaRef ds:uri="http://purl.org/dc/elements/1.1/"/>
    <ds:schemaRef ds:uri="52be29b8-8fdc-4dc5-9ef3-004b24d6e3c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46</vt:i4>
      </vt:variant>
      <vt:variant>
        <vt:lpstr>Named Ranges</vt:lpstr>
      </vt:variant>
      <vt:variant>
        <vt:i4>69</vt:i4>
      </vt:variant>
    </vt:vector>
  </HeadingPairs>
  <TitlesOfParts>
    <vt:vector size="115" baseType="lpstr">
      <vt:lpstr>Liste</vt:lpstr>
      <vt:lpstr>Naslovnica</vt:lpstr>
      <vt:lpstr>MOD-IFP </vt:lpstr>
      <vt:lpstr>MOD-ISD </vt:lpstr>
      <vt:lpstr>MOD-INTi</vt:lpstr>
      <vt:lpstr>MOD-IPK</vt:lpstr>
      <vt:lpstr>MOD-IFPpp</vt:lpstr>
      <vt:lpstr>MOD-ISDpp</vt:lpstr>
      <vt:lpstr>MOD-NRD(G)</vt:lpstr>
      <vt:lpstr>MOD-RD(G)</vt:lpstr>
      <vt:lpstr>MOD-MP</vt:lpstr>
      <vt:lpstr>MOD-BK(N)U</vt:lpstr>
      <vt:lpstr>MOD-VOM</vt:lpstr>
      <vt:lpstr>ISP-MOD</vt:lpstr>
      <vt:lpstr>IDS-MOD</vt:lpstr>
      <vt:lpstr>IDS-LI-MOD</vt:lpstr>
      <vt:lpstr>TP_MM-MOD</vt:lpstr>
      <vt:lpstr>TD-MOD</vt:lpstr>
      <vt:lpstr>ICSM-MOD</vt:lpstr>
      <vt:lpstr>IK-MOD</vt:lpstr>
      <vt:lpstr>GS-MOD</vt:lpstr>
      <vt:lpstr>AK-MOD</vt:lpstr>
      <vt:lpstr>MOD-IP</vt:lpstr>
      <vt:lpstr>Liste_2025</vt:lpstr>
      <vt:lpstr>MOD-PU OMO</vt:lpstr>
      <vt:lpstr>MOD-PU DMO</vt:lpstr>
      <vt:lpstr>MOD-PU DP</vt:lpstr>
      <vt:lpstr>MOD-PU KOS</vt:lpstr>
      <vt:lpstr>A1_DugDužVP</vt:lpstr>
      <vt:lpstr>A2_InsTržNovca</vt:lpstr>
      <vt:lpstr>A3_Dionice</vt:lpstr>
      <vt:lpstr>A4_UdjeliIF</vt:lpstr>
      <vt:lpstr>A5_Depoziti</vt:lpstr>
      <vt:lpstr>A6_IzvedeniFI</vt:lpstr>
      <vt:lpstr>A7_Nekretnine</vt:lpstr>
      <vt:lpstr>A8_Novac</vt:lpstr>
      <vt:lpstr>A9_PoslovniUdjeli</vt:lpstr>
      <vt:lpstr>A10_Zajmovi</vt:lpstr>
      <vt:lpstr>A11_OstalaImovina</vt:lpstr>
      <vt:lpstr>A12_IF TransparentniPristup</vt:lpstr>
      <vt:lpstr>MOD-VU OMO</vt:lpstr>
      <vt:lpstr>MOD-VU DMO</vt:lpstr>
      <vt:lpstr>MOD-VU DP</vt:lpstr>
      <vt:lpstr>MOD-RU OMO</vt:lpstr>
      <vt:lpstr>MOD-RU DMO</vt:lpstr>
      <vt:lpstr>STAT-MOD</vt:lpstr>
      <vt:lpstr>Dionice</vt:lpstr>
      <vt:lpstr>DVP</vt:lpstr>
      <vt:lpstr>Liste!InstrTrzistNovca</vt:lpstr>
      <vt:lpstr>InvF</vt:lpstr>
      <vt:lpstr>Izvedenice</vt:lpstr>
      <vt:lpstr>Liste_2025!IzvorSredst</vt:lpstr>
      <vt:lpstr>IzvorSredst</vt:lpstr>
      <vt:lpstr>Liste!KlasifpremaMRS</vt:lpstr>
      <vt:lpstr>Liste_2025!KlasifpremaMRS</vt:lpstr>
      <vt:lpstr>KrVP</vt:lpstr>
      <vt:lpstr>Liste_2025!MSFI9</vt:lpstr>
      <vt:lpstr>MSFI9</vt:lpstr>
      <vt:lpstr>Liste_2025!Portfelj</vt:lpstr>
      <vt:lpstr>Portfelj</vt:lpstr>
      <vt:lpstr>PosUdjeli</vt:lpstr>
      <vt:lpstr>Liste!PrenosDuznickPap</vt:lpstr>
      <vt:lpstr>A1_DugDužVP!Print_Area</vt:lpstr>
      <vt:lpstr>A10_Zajmovi!Print_Area</vt:lpstr>
      <vt:lpstr>A11_OstalaImovina!Print_Area</vt:lpstr>
      <vt:lpstr>'A12_IF TransparentniPristup'!Print_Area</vt:lpstr>
      <vt:lpstr>A2_InsTržNovca!Print_Area</vt:lpstr>
      <vt:lpstr>A3_Dionice!Print_Area</vt:lpstr>
      <vt:lpstr>A4_UdjeliIF!Print_Area</vt:lpstr>
      <vt:lpstr>A5_Depoziti!Print_Area</vt:lpstr>
      <vt:lpstr>A7_Nekretnine!Print_Area</vt:lpstr>
      <vt:lpstr>A8_Novac!Print_Area</vt:lpstr>
      <vt:lpstr>A9_PoslovniUdjeli!Print_Area</vt:lpstr>
      <vt:lpstr>'AK-MOD'!Print_Area</vt:lpstr>
      <vt:lpstr>'GS-MOD'!Print_Area</vt:lpstr>
      <vt:lpstr>'ICSM-MOD'!Print_Area</vt:lpstr>
      <vt:lpstr>'IDS-LI-MOD'!Print_Area</vt:lpstr>
      <vt:lpstr>'IDS-MOD'!Print_Area</vt:lpstr>
      <vt:lpstr>'IK-MOD'!Print_Area</vt:lpstr>
      <vt:lpstr>'ISP-MOD'!Print_Area</vt:lpstr>
      <vt:lpstr>'MOD-BK(N)U'!Print_Area</vt:lpstr>
      <vt:lpstr>'MOD-IFP '!Print_Area</vt:lpstr>
      <vt:lpstr>'MOD-IFPpp'!Print_Area</vt:lpstr>
      <vt:lpstr>'MOD-INTi'!Print_Area</vt:lpstr>
      <vt:lpstr>'MOD-IPK'!Print_Area</vt:lpstr>
      <vt:lpstr>'MOD-ISD '!Print_Area</vt:lpstr>
      <vt:lpstr>'MOD-ISDpp'!Print_Area</vt:lpstr>
      <vt:lpstr>'MOD-MP'!Print_Area</vt:lpstr>
      <vt:lpstr>'MOD-NRD(G)'!Print_Area</vt:lpstr>
      <vt:lpstr>'MOD-PU DMO'!Print_Area</vt:lpstr>
      <vt:lpstr>'MOD-PU DP'!Print_Area</vt:lpstr>
      <vt:lpstr>'MOD-PU KOS'!Print_Area</vt:lpstr>
      <vt:lpstr>'MOD-PU OMO'!Print_Area</vt:lpstr>
      <vt:lpstr>'MOD-RD(G)'!Print_Area</vt:lpstr>
      <vt:lpstr>'MOD-VOM'!Print_Area</vt:lpstr>
      <vt:lpstr>'MOD-VU DMO'!Print_Area</vt:lpstr>
      <vt:lpstr>'MOD-VU DP'!Print_Area</vt:lpstr>
      <vt:lpstr>'MOD-VU OMO'!Print_Area</vt:lpstr>
      <vt:lpstr>'STAT-MOD'!Print_Area</vt:lpstr>
      <vt:lpstr>'TD-MOD'!Print_Area</vt:lpstr>
      <vt:lpstr>'TP_MM-MOD'!Print_Area</vt:lpstr>
      <vt:lpstr>Liste!PU</vt:lpstr>
      <vt:lpstr>Liste_2025!PU</vt:lpstr>
      <vt:lpstr>Liste!PU_lista</vt:lpstr>
      <vt:lpstr>Liste_2025!PU_lista</vt:lpstr>
      <vt:lpstr>Liste!VrstaFinIns</vt:lpstr>
      <vt:lpstr>Liste!VrstaIzdDion</vt:lpstr>
      <vt:lpstr>Liste!VrstaIzdPU</vt:lpstr>
      <vt:lpstr>Liste_2025!VrstaIzv</vt:lpstr>
      <vt:lpstr>VrstaIzv</vt:lpstr>
      <vt:lpstr>Liste_2025!VrstaVred</vt:lpstr>
      <vt:lpstr>VrstaVred</vt:lpstr>
      <vt:lpstr>Liste_2025!VrstaVredIzv</vt:lpstr>
      <vt:lpstr>VrstaVredIzv</vt:lpstr>
      <vt:lpstr>Liste!VrstInvFonda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Iskra Kvaternjak</dc:creator>
  <cp:lastModifiedBy>Iskra Kvaternjak</cp:lastModifiedBy>
  <cp:lastPrinted>2026-02-24T11:31:31Z</cp:lastPrinted>
  <dcterms:created xsi:type="dcterms:W3CDTF">2023-01-19T10:35:17Z</dcterms:created>
  <dcterms:modified xsi:type="dcterms:W3CDTF">2026-02-24T14:28:43Z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0x0101004BF733CA9C8EBE498FD71D38BA2DB8B700572EB1E41DD1BB4F80077ACF39651C69</vt:lpwstr>
  </property>
</Properties>
</file>