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6.1'!$A$1:$L$144</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E19" i="68" l="1"/>
  <c r="C66" i="82" l="1"/>
  <c r="C67" i="82"/>
  <c r="C65" i="82"/>
  <c r="C68" i="82" s="1"/>
  <c r="C55" i="82"/>
  <c r="C56" i="82"/>
  <c r="C54" i="82"/>
  <c r="C57" i="82" s="1"/>
  <c r="B6" i="34" l="1"/>
  <c r="H127" i="46" l="1"/>
  <c r="F43" i="65" l="1"/>
  <c r="O60" i="92" l="1"/>
  <c r="B7" i="92" l="1"/>
  <c r="B6" i="92"/>
  <c r="G2" i="34" l="1"/>
  <c r="G1" i="34"/>
  <c r="B5" i="34" s="1"/>
  <c r="G2" i="92"/>
  <c r="G35" i="92" s="1"/>
  <c r="B39" i="92" s="1"/>
  <c r="G1" i="92"/>
  <c r="G34" i="92" s="1"/>
  <c r="B38" i="92" s="1"/>
  <c r="I2" i="91"/>
  <c r="L34" i="91" s="1"/>
  <c r="I1" i="91"/>
  <c r="L33" i="91"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79" i="65" l="1"/>
  <c r="F16"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<sst xmlns="http://schemas.openxmlformats.org/spreadsheetml/2006/main" count="3406" uniqueCount="1597">
  <si>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</si>
  <si>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</si>
  <si>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</si>
  <si>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</si>
  <si>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</si>
  <si>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</si>
  <si>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</si>
  <si>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</si>
  <si>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</si>
  <si>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</si>
  <si>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</si>
  <si>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</si>
  <si>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</si>
  <si>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</si>
  <si>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</si>
  <si>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</si>
  <si>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</si>
  <si>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</si>
  <si>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</si>
  <si>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</si>
  <si>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</si>
  <si>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</si>
  <si>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</si>
  <si>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</si>
  <si>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</si>
  <si>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</si>
  <si>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</si>
  <si>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</si>
  <si>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</si>
  <si>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</si>
  <si>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</si>
  <si>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</si>
  <si>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</si>
  <si>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</si>
  <si>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</si>
  <si>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</si>
  <si>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</si>
  <si>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</si>
  <si>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</si>
  <si>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</si>
  <si>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</si>
  <si>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</si>
  <si>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</si>
  <si>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</si>
  <si>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</si>
  <si>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</si>
  <si>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</si>
  <si>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</si>
  <si>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</si>
  <si>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</si>
  <si>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</si>
  <si>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</si>
  <si>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</si>
  <si>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</si>
  <si>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</si>
  <si>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</si>
  <si>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</si>
  <si>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</si>
  <si>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</si>
  <si>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</si>
  <si>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</si>
  <si>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</si>
  <si>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</si>
  <si>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</si>
  <si>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</si>
  <si>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</si>
  <si>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</si>
  <si>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</si>
  <si>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</si>
  <si>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</si>
  <si>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</si>
  <si>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</si>
  <si>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</si>
  <si>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</si>
  <si>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</si>
  <si>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</si>
  <si>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</si>
  <si>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</si>
  <si>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</si>
  <si>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</si>
  <si>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</si>
  <si>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</si>
  <si>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Prosperus Invest d.o.o.</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</si>
  <si>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</si>
  <si>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</si>
  <si>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</si>
  <si>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</si>
  <si>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</si>
  <si>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</si>
  <si>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</si>
  <si>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</si>
  <si>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</si>
  <si>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</si>
  <si>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</si>
  <si>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</si>
  <si>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</si>
  <si>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</si>
  <si>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</si>
  <si>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</si>
  <si>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</si>
  <si>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</si>
  <si>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</si>
  <si>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</si>
  <si>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</si>
  <si>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</si>
  <si>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</si>
  <si>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</si>
  <si>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</si>
  <si>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</si>
  <si>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</si>
  <si>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</si>
  <si>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</si>
  <si>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</si>
  <si>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</si>
  <si>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</si>
  <si>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</si>
  <si>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</si>
  <si>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</si>
  <si>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</si>
  <si>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</si>
  <si>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</si>
  <si>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</si>
  <si>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</si>
  <si>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</si>
  <si>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</si>
  <si>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</si>
  <si>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</si>
  <si>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</si>
  <si>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</si>
  <si>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</si>
  <si>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</si>
  <si>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</si>
  <si>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</si>
  <si>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</si>
  <si>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</si>
  <si>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</si>
  <si>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</si>
  <si>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</si>
  <si>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</si>
  <si>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</si>
  <si>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</si>
  <si>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</si>
  <si>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</si>
  <si>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</si>
  <si>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</si>
  <si>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</si>
  <si>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</si>
  <si>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</si>
  <si>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</si>
  <si>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</si>
  <si>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</si>
  <si>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</si>
  <si>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</si>
  <si>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</si>
  <si>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</si>
  <si>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</si>
  <si>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</si>
  <si>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</si>
  <si>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</si>
  <si>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</si>
  <si>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</si>
  <si>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</si>
  <si>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</si>
  <si>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</si>
  <si>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</si>
  <si>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</si>
  <si>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</si>
  <si>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</si>
  <si>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</si>
  <si>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</si>
  <si>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</si>
  <si>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</si>
  <si>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</si>
  <si>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</si>
  <si>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</si>
  <si>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</si>
  <si>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</si>
  <si>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</si>
  <si>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</si>
  <si>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</si>
  <si>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</si>
  <si>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</si>
  <si>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</si>
  <si>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</si>
  <si>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</si>
  <si>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</si>
  <si>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</si>
  <si>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</si>
  <si>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</si>
  <si>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</si>
  <si>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</si>
  <si>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</si>
  <si>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</si>
  <si>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</si>
  <si>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</si>
  <si>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</si>
  <si>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</si>
  <si>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</si>
  <si>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</si>
  <si>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</si>
  <si>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</si>
  <si>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</si>
  <si>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</si>
  <si>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</si>
  <si>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</si>
  <si>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</si>
  <si>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</si>
  <si>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</si>
  <si>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</si>
  <si>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</si>
  <si>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</si>
  <si>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</si>
  <si>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</si>
  <si>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</si>
  <si>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</si>
  <si>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</si>
  <si>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</si>
  <si>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</si>
  <si>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</si>
  <si>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</si>
  <si>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</si>
  <si>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</si>
  <si>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</si>
  <si>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</si>
  <si>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</si>
  <si>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</si>
  <si>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</si>
  <si>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</si>
  <si>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</si>
  <si>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</si>
  <si>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</si>
  <si>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</si>
  <si>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</si>
  <si>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</si>
  <si>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</si>
  <si>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</si>
  <si>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</si>
  <si>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</si>
  <si>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</si>
  <si>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</si>
  <si>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</si>
  <si>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</si>
  <si>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</si>
  <si>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</si>
  <si>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</si>
  <si>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</si>
  <si>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</si>
  <si>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</si>
  <si>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</si>
  <si>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</si>
  <si>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</si>
  <si>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</si>
  <si>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</si>
  <si>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</si>
  <si>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</si>
  <si>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</si>
  <si>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</si>
  <si>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</si>
  <si>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</si>
  <si>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</si>
  <si>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</si>
  <si>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</si>
  <si>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</si>
  <si>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</si>
  <si>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</si>
  <si>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</si>
  <si>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</si>
  <si>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</si>
  <si>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</si>
  <si>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</si>
  <si>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</si>
  <si>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</si>
  <si>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</si>
  <si>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</si>
  <si>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</si>
  <si>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</si>
  <si>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</si>
  <si>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</si>
  <si>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</si>
  <si>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</si>
  <si>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</si>
  <si>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</si>
  <si>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</si>
  <si>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</si>
  <si>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</si>
  <si>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</si>
  <si>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</si>
  <si>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</si>
  <si>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</si>
  <si>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</si>
  <si>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</si>
  <si>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</si>
  <si>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</si>
  <si>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</si>
  <si>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</si>
  <si>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</si>
  <si>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</si>
  <si>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</si>
  <si>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</si>
  <si>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</si>
  <si>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</si>
  <si>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</si>
  <si>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</si>
  <si>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</si>
  <si>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</si>
  <si>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</si>
  <si>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</si>
  <si>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</si>
  <si>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</si>
  <si>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</si>
  <si>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</si>
  <si>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</si>
  <si>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</si>
  <si>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</si>
  <si>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</si>
  <si>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</si>
  <si>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</si>
  <si>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</si>
  <si>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</si>
  <si>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</si>
  <si>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</si>
  <si>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</si>
  <si>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</si>
  <si>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</si>
  <si>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</si>
  <si>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</si>
  <si>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</si>
  <si>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</si>
  <si>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</si>
  <si>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</si>
  <si>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</si>
  <si>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</si>
  <si>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</si>
  <si>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</si>
  <si>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</si>
  <si>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</si>
  <si>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</si>
  <si>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</si>
  <si>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</si>
  <si>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</si>
  <si>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</si>
  <si>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</si>
  <si>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</si>
  <si>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</si>
  <si>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</si>
  <si>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</si>
  <si>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</si>
  <si>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</si>
  <si>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</si>
  <si>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</si>
  <si>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</si>
  <si>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</si>
  <si>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</si>
  <si>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</si>
  <si>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</si>
  <si>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</si>
  <si>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</si>
  <si>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</si>
  <si>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</si>
  <si>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</si>
  <si>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</si>
  <si>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</si>
  <si>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</si>
  <si>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</si>
  <si>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</si>
  <si>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</si>
  <si>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</si>
  <si>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</si>
  <si>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</si>
  <si>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</si>
  <si>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</si>
  <si>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</si>
  <si>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</si>
  <si>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</si>
  <si>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</si>
  <si>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</si>
  <si>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</si>
  <si>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</si>
  <si>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</si>
  <si>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</si>
  <si>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</si>
  <si>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</si>
  <si>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</si>
  <si>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</si>
  <si>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</si>
  <si>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</si>
  <si>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</si>
  <si>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</si>
  <si>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</si>
  <si>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</si>
  <si>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</si>
  <si>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</si>
  <si>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</si>
  <si>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</si>
  <si>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</si>
  <si>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</si>
  <si>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</si>
  <si>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</si>
  <si>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</si>
  <si>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</si>
  <si>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</si>
  <si>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</si>
  <si>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</si>
  <si>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</si>
  <si>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</si>
  <si>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</si>
  <si>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</si>
  <si>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</si>
  <si>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</si>
  <si>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</si>
  <si>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</si>
  <si>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</si>
  <si>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</si>
  <si>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</si>
  <si>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</si>
  <si>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</si>
  <si>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</si>
  <si>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</si>
  <si>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</si>
  <si>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</si>
  <si>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</si>
  <si>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</si>
  <si>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</si>
  <si>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</si>
  <si>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</si>
  <si>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</si>
  <si>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</si>
  <si>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</si>
  <si>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</si>
  <si>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</si>
  <si>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</si>
  <si>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</si>
  <si>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</si>
  <si>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</si>
  <si>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</si>
  <si>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</si>
  <si>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</si>
  <si>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</si>
  <si>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</si>
  <si>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</si>
  <si>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</si>
  <si>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</si>
  <si>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</si>
  <si>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</si>
  <si>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</si>
  <si>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</si>
  <si>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</si>
  <si>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</si>
  <si>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</si>
  <si>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</si>
  <si>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</si>
  <si>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</si>
  <si>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</si>
  <si>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</si>
  <si>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</si>
  <si>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</si>
  <si>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</si>
  <si>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</si>
  <si>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</si>
  <si>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</si>
  <si>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</si>
  <si>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</si>
  <si>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</si>
  <si>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</si>
  <si>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</si>
  <si>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</si>
  <si>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</si>
  <si>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</si>
  <si>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</si>
  <si>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</si>
  <si>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</si>
  <si>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</si>
  <si>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</si>
  <si>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</si>
  <si>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</si>
  <si>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</si>
  <si>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</si>
  <si>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</si>
  <si>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</si>
  <si>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</si>
  <si>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</si>
  <si>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</si>
  <si>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</si>
  <si>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</si>
  <si>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</si>
  <si>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</si>
  <si>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</si>
  <si>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</si>
  <si>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</si>
  <si>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</si>
  <si>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</si>
  <si>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</si>
  <si>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</si>
  <si>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</si>
  <si>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</si>
  <si>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</si>
  <si>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</si>
  <si>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</si>
  <si>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</si>
  <si>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</si>
  <si>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</si>
  <si>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</si>
  <si>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</si>
  <si>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</si>
  <si>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</si>
  <si>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</si>
  <si>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</si>
  <si>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</si>
  <si>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</si>
  <si>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</si>
  <si>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</si>
  <si>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</si>
  <si>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</si>
  <si>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</si>
  <si>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</si>
  <si>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</si>
  <si>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</si>
  <si>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</si>
  <si>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</si>
  <si>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</si>
  <si>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</si>
  <si>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</si>
  <si>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</si>
  <si>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</si>
  <si>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</si>
  <si>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</si>
  <si>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</si>
  <si>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</si>
  <si>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</si>
  <si>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</si>
  <si>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</si>
  <si>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</si>
  <si>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</si>
  <si>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</si>
  <si>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</si>
  <si>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</si>
  <si>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</si>
  <si>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</si>
  <si>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</si>
  <si>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</si>
  <si>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</si>
  <si>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</si>
  <si>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</si>
  <si>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</si>
  <si>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</si>
  <si>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</si>
  <si>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</si>
  <si>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</si>
  <si>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</si>
  <si>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</si>
  <si>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</si>
  <si>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</si>
  <si>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</si>
  <si>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</si>
  <si>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</si>
  <si>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</si>
  <si>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</si>
  <si>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</si>
  <si>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</si>
  <si>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</si>
  <si>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</si>
  <si>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</si>
  <si>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</si>
  <si>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</si>
  <si>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</si>
  <si>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</si>
  <si>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</si>
  <si>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</si>
  <si>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</si>
  <si>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</si>
  <si>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</si>
  <si>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</si>
  <si>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</si>
  <si>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</si>
  <si>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</si>
  <si>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</si>
  <si>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</si>
  <si>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</si>
  <si>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</si>
  <si>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</si>
  <si>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</si>
  <si>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</si>
  <si>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</si>
  <si>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</si>
  <si>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</si>
  <si>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</si>
  <si>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</si>
  <si>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</si>
  <si>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</si>
  <si>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</si>
  <si>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</si>
  <si>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</si>
  <si>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</si>
  <si>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</si>
  <si>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</si>
  <si>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</si>
  <si>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</si>
  <si>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</si>
  <si>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</si>
  <si>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</si>
  <si>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</si>
  <si>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</si>
  <si>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</si>
  <si>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</si>
  <si>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</si>
  <si>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</si>
  <si>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</si>
  <si>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</si>
  <si>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</si>
  <si>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</si>
  <si>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</si>
  <si>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</si>
  <si>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</si>
  <si>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</si>
  <si>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</si>
  <si>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</si>
  <si>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</si>
  <si>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</si>
  <si>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</si>
  <si>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</si>
  <si>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</si>
  <si>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</si>
  <si>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</si>
  <si>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</si>
  <si>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</si>
  <si>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</si>
  <si>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</si>
  <si>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</si>
  <si>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</si>
  <si>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</si>
  <si>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</si>
  <si>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</si>
  <si>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</si>
  <si>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</si>
  <si>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</si>
  <si>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</si>
  <si>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</si>
  <si>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</si>
  <si>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</si>
  <si>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</si>
  <si>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</si>
  <si>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</si>
  <si>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</si>
  <si>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</si>
  <si>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</si>
  <si>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</si>
  <si>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</si>
  <si>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</si>
  <si>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</si>
  <si>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</si>
  <si>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</si>
  <si>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</si>
  <si>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</si>
  <si>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</si>
  <si>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</si>
  <si>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</si>
  <si>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</si>
  <si>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</si>
  <si>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</si>
  <si>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</si>
  <si>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</si>
  <si>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</si>
  <si>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</si>
  <si>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</si>
  <si>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</si>
  <si>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</si>
  <si>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</si>
  <si>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</si>
  <si>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</si>
  <si>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</si>
  <si>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</si>
  <si>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</si>
  <si>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</si>
  <si>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</si>
  <si>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</si>
  <si>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</si>
  <si>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</si>
  <si>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</si>
  <si>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</si>
  <si>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</si>
  <si>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</si>
  <si>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</si>
  <si>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</si>
  <si>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</si>
  <si>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</si>
  <si>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</si>
  <si>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</si>
  <si>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</si>
  <si>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</si>
  <si>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</si>
  <si>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</si>
  <si>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</si>
  <si>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</si>
  <si>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</si>
  <si>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</si>
  <si>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</si>
  <si>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</si>
  <si>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</si>
  <si>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</si>
  <si>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</si>
  <si>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</si>
  <si>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</si>
  <si>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</si>
  <si>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</si>
  <si>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</si>
  <si>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</si>
  <si>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</si>
  <si>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</si>
  <si>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</si>
  <si>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</si>
  <si>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</si>
  <si>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</si>
  <si>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</si>
  <si>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</si>
  <si>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</si>
  <si>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</si>
  <si>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</si>
  <si>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</si>
  <si>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</si>
  <si>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</si>
  <si>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</si>
  <si>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</si>
  <si>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</si>
  <si>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</si>
  <si>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</si>
  <si>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</si>
  <si>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</si>
  <si>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</si>
  <si>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</si>
  <si>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</si>
  <si>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</si>
  <si>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</si>
  <si>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</si>
  <si>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</si>
  <si>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</si>
  <si>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</si>
  <si>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</si>
  <si>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</si>
  <si>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</si>
  <si>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</si>
  <si>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</si>
  <si>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</si>
  <si>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</si>
  <si>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</si>
  <si>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</si>
  <si>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</si>
  <si>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</si>
  <si>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</si>
  <si>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</si>
  <si>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</si>
  <si>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</si>
  <si>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</si>
  <si>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</si>
  <si>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</si>
  <si>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</si>
  <si>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</si>
  <si>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</si>
  <si>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</si>
  <si>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</si>
  <si>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</si>
  <si>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</si>
  <si>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</si>
  <si>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</si>
  <si>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</si>
  <si>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</si>
  <si>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</si>
  <si>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</si>
  <si>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</si>
  <si>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</si>
  <si>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</si>
  <si>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</si>
  <si>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</si>
  <si>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</si>
  <si>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</si>
  <si>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</si>
  <si>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</si>
  <si>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</si>
  <si>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</si>
  <si>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</si>
  <si>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</si>
  <si>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</si>
  <si>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</si>
  <si>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</si>
  <si>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</si>
  <si>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</si>
  <si>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</si>
  <si>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</si>
  <si>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</si>
  <si>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</si>
  <si>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</si>
  <si>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</si>
  <si>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</si>
  <si>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</si>
  <si>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</si>
  <si>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</si>
  <si>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</si>
  <si>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</si>
  <si>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</si>
  <si>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</si>
  <si>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</si>
  <si>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</si>
  <si>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</si>
  <si>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</si>
  <si>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</si>
  <si>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</si>
  <si>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</si>
  <si>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</si>
  <si>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</si>
  <si>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</si>
  <si>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</si>
  <si>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</si>
  <si>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</si>
  <si>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</si>
  <si>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</si>
  <si>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</si>
  <si>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</si>
  <si>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</si>
  <si>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</si>
  <si>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</si>
  <si>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</si>
  <si>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</si>
  <si>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</si>
  <si>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</si>
  <si>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</si>
  <si>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</si>
  <si>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</si>
  <si>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</si>
  <si>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</si>
  <si>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</si>
  <si>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</si>
  <si>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</si>
  <si>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</si>
  <si>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</si>
  <si>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</si>
  <si>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</si>
  <si>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</si>
  <si>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</si>
  <si>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</si>
  <si>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</si>
  <si>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</si>
  <si>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</si>
  <si>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</si>
  <si>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</si>
  <si>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</si>
  <si>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</si>
  <si>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</si>
  <si>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</si>
  <si>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</si>
  <si>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</si>
  <si>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</si>
  <si>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</si>
  <si>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</si>
  <si>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</si>
  <si>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</si>
  <si>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</si>
  <si>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</si>
  <si>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</si>
  <si>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</si>
  <si>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</si>
  <si>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</si>
  <si>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</si>
  <si>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</si>
  <si>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</si>
  <si>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</si>
  <si>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</si>
  <si>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</si>
  <si>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</si>
  <si>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</si>
  <si>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</si>
  <si>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</si>
  <si>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</si>
  <si>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</si>
  <si>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</si>
  <si>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</si>
  <si>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</si>
  <si>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</si>
  <si>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</si>
  <si>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</si>
  <si>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</si>
  <si>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</si>
  <si>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</si>
  <si>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</si>
  <si>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</si>
  <si>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</si>
  <si>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</si>
  <si>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</si>
  <si>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</si>
  <si>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</si>
  <si>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</si>
  <si>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</si>
  <si>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</si>
  <si>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</si>
  <si>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</si>
  <si>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</si>
  <si>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</si>
  <si>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</si>
  <si>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</si>
  <si>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</si>
  <si>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</si>
  <si>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</si>
  <si>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</si>
  <si>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</si>
  <si>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</si>
  <si>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</si>
  <si>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</si>
  <si>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</si>
  <si>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</si>
  <si>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</si>
  <si>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</si>
  <si>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</si>
  <si>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</si>
  <si>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</si>
  <si>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</si>
  <si>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</si>
  <si>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</si>
  <si>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</si>
  <si>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</si>
  <si>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</si>
  <si>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</si>
  <si>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</si>
  <si>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</si>
  <si>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</si>
  <si>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</si>
  <si>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</si>
  <si>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</si>
  <si>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</si>
  <si>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</si>
  <si>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</si>
  <si>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</si>
  <si>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</si>
  <si>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</si>
  <si>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</si>
  <si>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</si>
  <si>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</si>
  <si>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</si>
  <si>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</si>
  <si>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</si>
  <si>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</si>
  <si>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</si>
  <si>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</si>
  <si>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</si>
  <si>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</si>
  <si>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</si>
  <si>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</si>
  <si>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</si>
  <si>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</si>
  <si>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</si>
  <si>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</si>
  <si>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</si>
  <si>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</si>
  <si>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</si>
  <si>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</si>
  <si>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</si>
  <si>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</si>
  <si>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</si>
  <si>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</si>
  <si>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</si>
  <si>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</si>
  <si>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</si>
  <si>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</si>
  <si>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</si>
  <si>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</si>
  <si>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</si>
  <si>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</si>
  <si>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</si>
  <si>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</si>
  <si>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</si>
  <si>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</si>
  <si>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</si>
  <si>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</si>
  <si>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</si>
  <si>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</si>
  <si>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</si>
  <si>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</si>
  <si>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</si>
  <si>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</si>
  <si>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</si>
  <si>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</si>
  <si>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</si>
  <si>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</si>
  <si>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</si>
  <si>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</si>
  <si>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</si>
  <si>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</si>
  <si>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</si>
  <si>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</si>
  <si>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</si>
  <si>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</si>
  <si>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</si>
  <si>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</si>
  <si>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</si>
  <si>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</si>
  <si>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</si>
  <si>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</si>
  <si>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</si>
  <si>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</si>
  <si>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</si>
  <si>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</si>
  <si>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</si>
  <si>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</si>
  <si>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</si>
  <si>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</si>
  <si>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</si>
  <si>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</si>
  <si>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</si>
  <si>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</si>
  <si>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</si>
  <si>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</si>
  <si>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</si>
  <si>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</si>
  <si>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</si>
  <si>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</si>
  <si>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</si>
  <si>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</si>
  <si>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</si>
  <si>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</si>
  <si>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</si>
  <si>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</si>
  <si>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</si>
  <si>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</si>
  <si>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</si>
  <si>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</si>
  <si>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</si>
  <si>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</si>
  <si>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</si>
  <si>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</si>
  <si>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</si>
  <si>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</si>
  <si>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</si>
  <si>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</si>
  <si>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</si>
  <si>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</si>
  <si>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</si>
  <si>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</si>
  <si>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</si>
  <si>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</si>
  <si>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</si>
  <si>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</si>
  <si>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</si>
  <si>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</si>
  <si>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</si>
  <si>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</si>
  <si>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</si>
  <si>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</si>
  <si>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</si>
  <si>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</si>
  <si>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</si>
  <si>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</si>
  <si>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</si>
  <si>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</si>
  <si>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</si>
  <si>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</si>
  <si>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</si>
  <si>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</si>
  <si>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</si>
  <si>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</si>
  <si>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</si>
  <si>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</si>
  <si>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</si>
  <si>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</si>
  <si>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</si>
  <si>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</si>
  <si>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</si>
  <si>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</si>
  <si>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</si>
  <si>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</si>
  <si>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</si>
  <si>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</si>
  <si>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</si>
  <si>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</si>
  <si>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</si>
  <si>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</si>
  <si>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</si>
  <si>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</si>
  <si>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</si>
  <si>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</si>
  <si>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</si>
  <si>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</si>
  <si>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</si>
  <si>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</si>
  <si>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</si>
  <si>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</si>
  <si>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</si>
  <si>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</si>
  <si>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</si>
  <si>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</si>
  <si>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</si>
  <si>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</si>
  <si>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</si>
  <si>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</si>
  <si>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</si>
  <si>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</si>
  <si>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</si>
  <si>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</si>
  <si>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</si>
  <si>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</si>
  <si>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</si>
  <si>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</si>
  <si>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</si>
  <si>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</si>
  <si>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</si>
  <si>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</si>
  <si>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</si>
  <si>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</si>
  <si>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</si>
  <si>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</si>
  <si>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</si>
  <si>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</si>
  <si>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</si>
  <si>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</si>
  <si>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</si>
  <si>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</si>
  <si>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</si>
  <si>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</si>
  <si>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</si>
  <si>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</si>
  <si>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</si>
  <si>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</si>
  <si>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</si>
  <si>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</si>
  <si>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</si>
  <si>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</si>
  <si>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</si>
  <si>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</si>
  <si>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</si>
  <si>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</si>
  <si>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</si>
  <si>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</si>
  <si>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</si>
  <si>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</si>
  <si>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</si>
  <si>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</si>
  <si>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</si>
  <si>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</si>
  <si>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</si>
  <si>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</si>
  <si>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</si>
  <si>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</si>
  <si>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</si>
  <si>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</si>
  <si>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</si>
  <si>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</si>
  <si>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</si>
  <si>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</si>
  <si>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</si>
  <si>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</si>
  <si>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</si>
  <si>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</si>
  <si>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</si>
  <si>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</si>
  <si>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</si>
  <si>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</si>
  <si>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</si>
  <si>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</si>
  <si>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</si>
  <si>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</si>
  <si>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</si>
  <si>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</si>
  <si>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</si>
  <si>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</si>
  <si>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</si>
  <si>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</si>
  <si>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</si>
  <si>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</si>
  <si>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</si>
  <si>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</si>
  <si>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</si>
  <si>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</si>
  <si>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</si>
  <si>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</si>
  <si>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</si>
  <si>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</si>
  <si>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</si>
  <si>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</si>
  <si>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</si>
  <si>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</si>
  <si>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</si>
  <si>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</si>
  <si>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</si>
  <si>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</si>
  <si>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</si>
  <si>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</si>
  <si>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</si>
  <si>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</si>
  <si>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</si>
  <si>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</si>
  <si>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</si>
  <si>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</si>
  <si>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</si>
  <si>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</si>
  <si>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</si>
  <si>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</si>
  <si>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</si>
  <si>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</si>
  <si>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</si>
  <si>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</si>
  <si>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</si>
  <si>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</si>
  <si>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</si>
  <si>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</si>
  <si>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</si>
  <si>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</si>
  <si>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</si>
  <si>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</si>
  <si>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</si>
  <si>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</si>
  <si>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</si>
  <si>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</si>
  <si>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</si>
  <si>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</si>
  <si>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</si>
  <si>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</si>
  <si>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</si>
  <si>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</si>
  <si>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</si>
  <si>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</si>
  <si>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</si>
  <si>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</si>
  <si>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</si>
  <si>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</si>
  <si>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</si>
  <si>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</si>
  <si>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</si>
  <si>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</si>
  <si>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</si>
  <si>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</si>
  <si>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</si>
  <si>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</si>
  <si>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</si>
  <si>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</si>
  <si>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</si>
  <si>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</si>
  <si>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</si>
  <si>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</si>
  <si>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</si>
  <si>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</si>
  <si>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</si>
  <si>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</si>
  <si>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</si>
  <si>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</si>
  <si>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</si>
  <si>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</si>
  <si>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</si>
  <si>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</si>
  <si>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</si>
  <si>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</si>
  <si>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</si>
  <si>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</si>
  <si>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</si>
  <si>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</si>
  <si>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</si>
  <si>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</si>
  <si>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</si>
  <si>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</si>
  <si>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</si>
  <si>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</si>
  <si>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</si>
  <si>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</si>
  <si>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</si>
  <si>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</si>
  <si>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</si>
  <si>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</si>
  <si>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</si>
  <si>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</si>
  <si>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</si>
  <si>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</si>
  <si>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</si>
  <si>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</si>
  <si>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</si>
  <si>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</si>
  <si>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</si>
  <si>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</si>
  <si>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</si>
  <si>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</si>
  <si>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</si>
  <si>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</si>
  <si>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</si>
  <si>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</si>
  <si>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</si>
  <si>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</si>
  <si>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</si>
  <si>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</si>
  <si>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</si>
  <si>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</si>
  <si>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</si>
  <si>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</si>
  <si>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</si>
  <si>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</si>
  <si>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</si>
  <si>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</si>
  <si>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</si>
  <si>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</si>
  <si>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</si>
  <si>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</si>
  <si>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</si>
  <si>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</si>
  <si>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</si>
  <si>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</si>
  <si>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</si>
  <si>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</si>
  <si>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</si>
  <si>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</si>
  <si>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</si>
  <si>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</si>
  <si>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</si>
  <si>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</si>
  <si>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</si>
  <si>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</si>
  <si>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</si>
  <si>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</si>
  <si>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</si>
  <si>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</si>
  <si>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</si>
  <si>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</si>
  <si>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</si>
  <si>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</si>
  <si>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</si>
  <si>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</si>
  <si>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</si>
  <si>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</si>
  <si>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</si>
  <si>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</si>
  <si>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</si>
  <si>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</si>
  <si>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</si>
  <si>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</si>
  <si>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</si>
  <si>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</si>
  <si>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</si>
  <si>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</si>
  <si>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</si>
  <si>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</si>
  <si>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</si>
  <si>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</si>
  <si>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</si>
  <si>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</si>
  <si>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</si>
  <si>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</si>
  <si>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</si>
  <si>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</si>
  <si>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</si>
  <si>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</si>
  <si>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</si>
  <si>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</si>
  <si>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</si>
  <si>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</si>
  <si>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</si>
  <si>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</si>
  <si>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</si>
  <si>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</si>
  <si>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</si>
  <si>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</si>
  <si>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</si>
  <si>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</si>
  <si>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</si>
  <si>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</si>
  <si>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</si>
  <si>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</si>
  <si>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</si>
  <si>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</si>
  <si>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</si>
  <si>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</si>
  <si>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</si>
  <si>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</si>
  <si>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</si>
  <si>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</si>
  <si>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</si>
  <si>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</si>
  <si>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</si>
  <si>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</si>
  <si>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</si>
  <si>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</si>
  <si>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</si>
  <si>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</si>
  <si>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</si>
  <si>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</si>
  <si>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</si>
  <si>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</si>
  <si>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</si>
  <si>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</si>
  <si>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</si>
  <si>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</si>
  <si>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</si>
  <si>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</si>
  <si>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</si>
  <si>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</si>
  <si>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</si>
  <si>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</si>
  <si>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</si>
  <si>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</si>
  <si>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</si>
  <si>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</si>
  <si>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</si>
  <si>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</si>
  <si>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</si>
  <si>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</si>
  <si>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</si>
  <si>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</si>
  <si>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</si>
  <si>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</si>
  <si>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</si>
  <si>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</si>
  <si>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</si>
  <si>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</si>
  <si>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</si>
  <si>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</si>
  <si>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</si>
  <si>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</si>
  <si>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</si>
  <si>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</si>
  <si>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</si>
  <si>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</si>
  <si>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</si>
  <si>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</si>
  <si>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</si>
  <si>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</si>
  <si>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</si>
  <si>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</si>
  <si>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</si>
  <si>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</si>
  <si>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</si>
  <si>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</si>
  <si>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</si>
  <si>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</si>
  <si>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</si>
  <si>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</si>
  <si>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</si>
  <si>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</si>
  <si>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</si>
  <si>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</si>
  <si>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</si>
  <si>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</si>
  <si>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</si>
  <si>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</si>
  <si>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</si>
  <si>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</si>
  <si>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</si>
  <si>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</si>
  <si>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</si>
  <si>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</si>
  <si>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</si>
  <si>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</si>
  <si>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</si>
  <si>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</si>
  <si>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</si>
  <si>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</si>
  <si>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</si>
  <si>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</si>
  <si>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</si>
  <si>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</si>
  <si>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</si>
  <si>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</si>
  <si>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</si>
  <si>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</si>
  <si>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</si>
  <si>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</si>
  <si>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</si>
  <si>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</si>
  <si>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</si>
  <si>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</si>
  <si>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</si>
  <si>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</si>
  <si>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</si>
  <si>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</si>
  <si>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</si>
  <si>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</si>
  <si>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</si>
  <si>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</si>
  <si>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</si>
  <si>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</si>
  <si>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</si>
  <si>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</si>
  <si>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</si>
  <si>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</si>
  <si>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</si>
  <si>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</si>
  <si>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</si>
  <si>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</si>
  <si>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</si>
  <si>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</si>
  <si>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</si>
  <si>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</si>
  <si>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</si>
  <si>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</si>
  <si>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</si>
  <si>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</si>
  <si>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</si>
  <si>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</si>
  <si>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</si>
  <si>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</si>
  <si>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</si>
  <si>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</si>
  <si>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</si>
  <si>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</si>
  <si>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AGRAM LEASING d.o.o. </t>
  </si>
  <si>
    <t xml:space="preserve">ALD Automotive d.o.o. </t>
  </si>
  <si>
    <t xml:space="preserve">BKS - leasing Croatia d.o.o. </t>
  </si>
  <si>
    <t>i4next leasing Croatia d.o.o.</t>
  </si>
  <si>
    <t xml:space="preserve">Mercedes-Benz Leasing Hrvatska d.o.o. </t>
  </si>
  <si>
    <t xml:space="preserve">OTP Leasing d.d. </t>
  </si>
  <si>
    <t xml:space="preserve">PORSCHE LEASING d.o.o. </t>
  </si>
  <si>
    <t>SCANIA CREDIT HRVATSKA d.o.o.</t>
  </si>
  <si>
    <t>UniCredit Leasing Croatia d.o.o.</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</si>
  <si>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</si>
  <si>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</si>
  <si>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</si>
  <si>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</si>
  <si>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</si>
  <si>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</si>
  <si>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</si>
  <si>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</si>
  <si>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</si>
  <si>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</si>
  <si>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</si>
  <si>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</si>
  <si>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</si>
  <si>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</si>
  <si>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</si>
  <si>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</si>
  <si>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</si>
  <si>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</si>
  <si>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</si>
  <si>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</si>
  <si>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</si>
  <si>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</si>
  <si>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</si>
  <si>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</si>
  <si>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</si>
  <si>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</si>
  <si>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</si>
  <si>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</si>
  <si>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</si>
  <si>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</si>
  <si>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</si>
  <si>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</si>
  <si>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</si>
  <si>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</si>
  <si>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Prosinac 2021.</t>
  </si>
  <si>
    <t>December 2021</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</si>
  <si>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</si>
  <si>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PROSINAC 2021.</t>
  </si>
  <si>
    <t>DECEMBER 2021</t>
  </si>
  <si>
    <t>Erste Future Equity</t>
  </si>
  <si>
    <t>58979959467</t>
  </si>
  <si>
    <t>HRERSIUFTRE2</t>
  </si>
  <si>
    <t>Erste Green Multi Asset</t>
  </si>
  <si>
    <t>15887601585</t>
  </si>
  <si>
    <t>HRERSIUGMAS1</t>
  </si>
  <si>
    <t>Raiffeisen Sustainable Equities</t>
  </si>
  <si>
    <t>2021 Q 4</t>
  </si>
  <si>
    <t>2021.</t>
  </si>
  <si>
    <t>31.12.2021.</t>
  </si>
  <si>
    <t>1.1. - 31.12.2021.</t>
  </si>
  <si>
    <t>1.1. - 31.12.2021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</si>
  <si>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31.12.2021</t>
    </r>
  </si>
  <si>
    <t>Erste &amp; Steiermärkische S-Leasing d.o.o.</t>
  </si>
  <si>
    <t xml:space="preserve">IMPULS-LEASING d.o.o. </t>
  </si>
  <si>
    <t>PBZ-LEASING d.o.o.</t>
  </si>
  <si>
    <t xml:space="preserve">Raiffeisen Leasing d.o.o. </t>
  </si>
  <si>
    <t>Blue Iris Resolution d.o.o.</t>
  </si>
  <si>
    <t>Veljača 2022.</t>
  </si>
  <si>
    <t>February 2022</t>
  </si>
  <si>
    <t>88180260839</t>
  </si>
  <si>
    <t>HRFGCPUFGIF4</t>
  </si>
  <si>
    <t>Ožujak 2022.</t>
  </si>
  <si>
    <t>March 2022</t>
  </si>
  <si>
    <t>Tablica 3.1: Zaračunata bruto premija osiguranja za period od 1. siječnja do 31. ožujka 2022.</t>
  </si>
  <si>
    <t>Table 3.1: Written premium for the period 1 January  - 31 March 2022</t>
  </si>
  <si>
    <t>I-III/2021</t>
  </si>
  <si>
    <t>I-III/2022</t>
  </si>
  <si>
    <r>
      <t xml:space="preserve">Indeks (100 = I-III/2021)
</t>
    </r>
    <r>
      <rPr>
        <i/>
        <sz val="9"/>
        <color theme="1" tint="0.34998626667073579"/>
        <rFont val="Arial"/>
        <family val="2"/>
        <charset val="238"/>
      </rPr>
      <t>Index(100 =I-III/2021)</t>
    </r>
  </si>
  <si>
    <t>Tablica 3.2: Podaci o osiguranju za period od 1. siječnja do 31. ožujka 2022.</t>
  </si>
  <si>
    <t>Table 3.2: Insurance data for the period 1 January - 31 March 2022</t>
  </si>
  <si>
    <t>HRADPLRA0006</t>
  </si>
  <si>
    <t>HRZABARA0009</t>
  </si>
  <si>
    <t>HRHT00RA0005</t>
  </si>
  <si>
    <t>HRHPB0RA0002</t>
  </si>
  <si>
    <t>HRATPLRA0008</t>
  </si>
  <si>
    <t>HRPODRRA0004</t>
  </si>
  <si>
    <t>HRERNTRA0000</t>
  </si>
  <si>
    <t>HRRIVPRA0000</t>
  </si>
  <si>
    <t>HROPTERA0001</t>
  </si>
  <si>
    <t>HRADRSPA0009</t>
  </si>
  <si>
    <t>HRRHMFO227E9</t>
  </si>
  <si>
    <t>HRRHMFO23BA4</t>
  </si>
  <si>
    <t>HRRHMFO26CA5</t>
  </si>
  <si>
    <t>HRRHMFO287A1</t>
  </si>
  <si>
    <t>HRRHMFO257A4</t>
  </si>
  <si>
    <t>HRRHMFO403E6</t>
  </si>
  <si>
    <t>HRRHMFO302E0</t>
  </si>
  <si>
    <t>HRRHMFO247E7</t>
  </si>
  <si>
    <t>HRRHMFO282A2</t>
  </si>
  <si>
    <t>HRRHMFO297A0</t>
  </si>
  <si>
    <t>HRBCINRA0003</t>
  </si>
  <si>
    <t>HRKOTRPA0003</t>
  </si>
  <si>
    <t>HRTSHCRA0009</t>
  </si>
  <si>
    <r>
      <t xml:space="preserve">Broj / </t>
    </r>
    <r>
      <rPr>
        <i/>
        <sz val="10"/>
        <color theme="1" tint="0.34998626667073579"/>
        <rFont val="Arial"/>
        <family val="2"/>
        <charset val="238"/>
      </rPr>
      <t>Number</t>
    </r>
    <r>
      <rPr>
        <sz val="10"/>
        <color theme="1"/>
        <rFont val="Arial"/>
        <family val="2"/>
      </rPr>
      <t xml:space="preserve"> 4</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19.4.2022.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</si>
</sst>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7">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89" fillId="0" borderId="0" xfId="0" applyFont="1" applyAlignment="1">
      <alignment horizontal="left" vertical="center"/>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15" fillId="32" borderId="1" xfId="0" applyFont="1" applyFill="1" applyBorder="1" applyAlignment="1">
      <alignment horizontal="center" vertical="center" wrapText="1"/>
    </xf>
    <xf numFmtId="0" fontId="15" fillId="32" borderId="2" xfId="0" applyFont="1" applyFill="1" applyBorder="1" applyAlignment="1">
      <alignment horizontal="center" vertical="center" wrapText="1"/>
    </xf>
    <xf numFmtId="0" fontId="15" fillId="32" borderId="3" xfId="0" applyFont="1" applyFill="1" applyBorder="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99CCFF"/>
      <color rgb="FF66CCFF"/>
      <color rgb="FF0000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refreshError="1"/>
      <sheetData sheetId="1" refreshError="1"/>
      <sheetData sheetId="2" refreshError="1"/>
      <sheetData sheetId="3" refreshError="1"/>
      <sheetData sheetId="4" refreshError="1"/>
      <sheetData sheetId="5" refreshError="1"/>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t="str">
            <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1114227807.9100003</v>
          </cell>
          <cell r="GZ24">
            <v>1114227807.9100003</v>
          </cell>
          <cell r="HA24">
            <v>1114227807.9100003</v>
          </cell>
          <cell r="HB24">
            <v>1114227807.9100003</v>
          </cell>
          <cell r="HC24">
            <v>1114227807.9100003</v>
          </cell>
          <cell r="HD24">
            <v>1114227807.9100003</v>
          </cell>
          <cell r="HE24">
            <v>1114227807.9100003</v>
          </cell>
          <cell r="HF24">
            <v>1114227807.9100003</v>
          </cell>
          <cell r="HG24">
            <v>1114227807.9100003</v>
          </cell>
          <cell r="HH24">
            <v>1114227807.9100003</v>
          </cell>
          <cell r="HI24">
            <v>1114227807.9100003</v>
          </cell>
          <cell r="HJ24">
            <v>1114227807.9100003</v>
          </cell>
          <cell r="HK24">
            <v>1114227807.9100003</v>
          </cell>
          <cell r="HL24">
            <v>1114227807.9100003</v>
          </cell>
          <cell r="HM24">
            <v>1114227807.9100003</v>
          </cell>
          <cell r="HN24">
            <v>1114227807.9100003</v>
          </cell>
          <cell r="HO24">
            <v>1114227807.9100003</v>
          </cell>
          <cell r="HP24">
            <v>1114227807.9100003</v>
          </cell>
          <cell r="HQ24">
            <v>1114227807.9100003</v>
          </cell>
          <cell r="HR24">
            <v>1114227807.9100003</v>
          </cell>
          <cell r="HS24">
            <v>1114227807.9100003</v>
          </cell>
          <cell r="HT24">
            <v>1114227807.9100003</v>
          </cell>
          <cell r="HU24">
            <v>1114227807.9100003</v>
          </cell>
          <cell r="HV24">
            <v>1114227807.9100003</v>
          </cell>
          <cell r="HW24">
            <v>1114227807.9100003</v>
          </cell>
          <cell r="HX24">
            <v>1114227807.9100003</v>
          </cell>
          <cell r="HY24">
            <v>1114227807.9100003</v>
          </cell>
          <cell r="HZ24">
            <v>1114227807.9100003</v>
          </cell>
          <cell r="IA24">
            <v>1114227807.9100003</v>
          </cell>
          <cell r="IB24">
            <v>1114227807.9100003</v>
          </cell>
          <cell r="IC24">
            <v>1114227807.9100003</v>
          </cell>
          <cell r="ID24">
            <v>1114227807.9100003</v>
          </cell>
          <cell r="IE24">
            <v>1114227807.9100003</v>
          </cell>
          <cell r="IF24">
            <v>1114227807.9100003</v>
          </cell>
          <cell r="IG24">
            <v>1114227807.9100003</v>
          </cell>
          <cell r="IH24">
            <v>1114227807.9100003</v>
          </cell>
          <cell r="II24">
            <v>1114227807.9100003</v>
          </cell>
          <cell r="IJ24">
            <v>1114227807.9100003</v>
          </cell>
          <cell r="IK24">
            <v>1114227807.9100003</v>
          </cell>
          <cell r="IL24">
            <v>1114227807.9100003</v>
          </cell>
          <cell r="IM24">
            <v>1114227807.9100003</v>
          </cell>
          <cell r="IN24">
            <v>1114227807.9100003</v>
          </cell>
          <cell r="IO24">
            <v>1114227807.9100003</v>
          </cell>
          <cell r="IP24">
            <v>1114227807.9100003</v>
          </cell>
          <cell r="IQ24">
            <v>1114227807.9100003</v>
          </cell>
          <cell r="IR24">
            <v>1114227807.9100003</v>
          </cell>
          <cell r="IS24">
            <v>1114227807.9100003</v>
          </cell>
          <cell r="IT24">
            <v>1114227807.9100003</v>
          </cell>
          <cell r="IU24">
            <v>1114227807.9100003</v>
          </cell>
          <cell r="IV24">
            <v>1114227807.9100003</v>
          </cell>
          <cell r="IW24">
            <v>1114227807.9100003</v>
          </cell>
          <cell r="IX24">
            <v>1114227807.9100003</v>
          </cell>
          <cell r="IY24">
            <v>1114227807.9100003</v>
          </cell>
          <cell r="IZ24">
            <v>1114227807.9100003</v>
          </cell>
          <cell r="JA24">
            <v>1114227807.9100003</v>
          </cell>
          <cell r="JB24">
            <v>1114227807.9100003</v>
          </cell>
          <cell r="JC24">
            <v>1114227807.9100003</v>
          </cell>
          <cell r="JD24">
            <v>1114227807.9100003</v>
          </cell>
          <cell r="JE24">
            <v>1114227807.9100003</v>
          </cell>
          <cell r="JF24">
            <v>1114227807.9100003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2033478774.5200012</v>
          </cell>
          <cell r="GZ25">
            <v>2033478774.5200012</v>
          </cell>
          <cell r="HA25">
            <v>2033478774.5200012</v>
          </cell>
          <cell r="HB25">
            <v>2033478774.5200012</v>
          </cell>
          <cell r="HC25">
            <v>2033478774.5200012</v>
          </cell>
          <cell r="HD25">
            <v>2033478774.5200012</v>
          </cell>
          <cell r="HE25">
            <v>2033478774.5200012</v>
          </cell>
          <cell r="HF25">
            <v>2033478774.5200012</v>
          </cell>
          <cell r="HG25">
            <v>2033478774.5200012</v>
          </cell>
          <cell r="HH25">
            <v>2033478774.5200012</v>
          </cell>
          <cell r="HI25">
            <v>2033478774.5200012</v>
          </cell>
          <cell r="HJ25">
            <v>2033478774.5200012</v>
          </cell>
          <cell r="HK25">
            <v>2033478774.5200012</v>
          </cell>
          <cell r="HL25">
            <v>2033478774.5200012</v>
          </cell>
          <cell r="HM25">
            <v>2033478774.5200012</v>
          </cell>
          <cell r="HN25">
            <v>2033478774.5200012</v>
          </cell>
          <cell r="HO25">
            <v>2033478774.5200012</v>
          </cell>
          <cell r="HP25">
            <v>2033478774.5200012</v>
          </cell>
          <cell r="HQ25">
            <v>2033478774.5200012</v>
          </cell>
          <cell r="HR25">
            <v>2033478774.5200012</v>
          </cell>
          <cell r="HS25">
            <v>2033478774.5200012</v>
          </cell>
          <cell r="HT25">
            <v>2033478774.5200012</v>
          </cell>
          <cell r="HU25">
            <v>2033478774.5200012</v>
          </cell>
          <cell r="HV25">
            <v>2033478774.5200012</v>
          </cell>
          <cell r="HW25">
            <v>2033478774.5200012</v>
          </cell>
          <cell r="HX25">
            <v>2033478774.5200012</v>
          </cell>
          <cell r="HY25">
            <v>2033478774.5200012</v>
          </cell>
          <cell r="HZ25">
            <v>2033478774.5200012</v>
          </cell>
          <cell r="IA25">
            <v>2033478774.5200012</v>
          </cell>
          <cell r="IB25">
            <v>2033478774.5200012</v>
          </cell>
          <cell r="IC25">
            <v>2033478774.5200012</v>
          </cell>
          <cell r="ID25">
            <v>2033478774.5200012</v>
          </cell>
          <cell r="IE25">
            <v>2033478774.5200012</v>
          </cell>
          <cell r="IF25">
            <v>2033478774.5200012</v>
          </cell>
          <cell r="IG25">
            <v>2033478774.5200012</v>
          </cell>
          <cell r="IH25">
            <v>2033478774.5200012</v>
          </cell>
          <cell r="II25">
            <v>2033478774.5200012</v>
          </cell>
          <cell r="IJ25">
            <v>2033478774.5200012</v>
          </cell>
          <cell r="IK25">
            <v>2033478774.5200012</v>
          </cell>
          <cell r="IL25">
            <v>2033478774.5200012</v>
          </cell>
          <cell r="IM25">
            <v>2033478774.5200012</v>
          </cell>
          <cell r="IN25">
            <v>2033478774.5200012</v>
          </cell>
          <cell r="IO25">
            <v>2033478774.5200012</v>
          </cell>
          <cell r="IP25">
            <v>2033478774.5200012</v>
          </cell>
          <cell r="IQ25">
            <v>2033478774.5200012</v>
          </cell>
          <cell r="IR25">
            <v>2033478774.5200012</v>
          </cell>
          <cell r="IS25">
            <v>2033478774.5200012</v>
          </cell>
          <cell r="IT25">
            <v>2033478774.5200012</v>
          </cell>
          <cell r="IU25">
            <v>2033478774.5200012</v>
          </cell>
          <cell r="IV25">
            <v>2033478774.5200012</v>
          </cell>
          <cell r="IW25">
            <v>2033478774.5200012</v>
          </cell>
          <cell r="IX25">
            <v>2033478774.5200012</v>
          </cell>
          <cell r="IY25">
            <v>2033478774.5200012</v>
          </cell>
          <cell r="IZ25">
            <v>2033478774.5200012</v>
          </cell>
          <cell r="JA25">
            <v>2033478774.5200012</v>
          </cell>
          <cell r="JB25">
            <v>2033478774.5200012</v>
          </cell>
          <cell r="JC25">
            <v>2033478774.5200012</v>
          </cell>
          <cell r="JD25">
            <v>2033478774.5200012</v>
          </cell>
          <cell r="JE25">
            <v>2033478774.5200012</v>
          </cell>
          <cell r="JF25">
            <v>2033478774.5200012</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408565337.01999998</v>
          </cell>
          <cell r="GZ26">
            <v>408565337.01999998</v>
          </cell>
          <cell r="HA26">
            <v>408565337.01999998</v>
          </cell>
          <cell r="HB26">
            <v>408565337.01999998</v>
          </cell>
          <cell r="HC26">
            <v>408565337.01999998</v>
          </cell>
          <cell r="HD26">
            <v>408565337.01999998</v>
          </cell>
          <cell r="HE26">
            <v>408565337.01999998</v>
          </cell>
          <cell r="HF26">
            <v>408565337.01999998</v>
          </cell>
          <cell r="HG26">
            <v>408565337.01999998</v>
          </cell>
          <cell r="HH26">
            <v>408565337.01999998</v>
          </cell>
          <cell r="HI26">
            <v>408565337.01999998</v>
          </cell>
          <cell r="HJ26">
            <v>408565337.01999998</v>
          </cell>
          <cell r="HK26">
            <v>408565337.01999998</v>
          </cell>
          <cell r="HL26">
            <v>408565337.01999998</v>
          </cell>
          <cell r="HM26">
            <v>408565337.01999998</v>
          </cell>
          <cell r="HN26">
            <v>408565337.01999998</v>
          </cell>
          <cell r="HO26">
            <v>408565337.01999998</v>
          </cell>
          <cell r="HP26">
            <v>408565337.01999998</v>
          </cell>
          <cell r="HQ26">
            <v>408565337.01999998</v>
          </cell>
          <cell r="HR26">
            <v>408565337.01999998</v>
          </cell>
          <cell r="HS26">
            <v>408565337.01999998</v>
          </cell>
          <cell r="HT26">
            <v>408565337.01999998</v>
          </cell>
          <cell r="HU26">
            <v>408565337.01999998</v>
          </cell>
          <cell r="HV26">
            <v>408565337.01999998</v>
          </cell>
          <cell r="HW26">
            <v>408565337.01999998</v>
          </cell>
          <cell r="HX26">
            <v>408565337.01999998</v>
          </cell>
          <cell r="HY26">
            <v>408565337.01999998</v>
          </cell>
          <cell r="HZ26">
            <v>408565337.01999998</v>
          </cell>
          <cell r="IA26">
            <v>408565337.01999998</v>
          </cell>
          <cell r="IB26">
            <v>408565337.01999998</v>
          </cell>
          <cell r="IC26">
            <v>408565337.01999998</v>
          </cell>
          <cell r="ID26">
            <v>408565337.01999998</v>
          </cell>
          <cell r="IE26">
            <v>408565337.01999998</v>
          </cell>
          <cell r="IF26">
            <v>408565337.01999998</v>
          </cell>
          <cell r="IG26">
            <v>408565337.01999998</v>
          </cell>
          <cell r="IH26">
            <v>408565337.01999998</v>
          </cell>
          <cell r="II26">
            <v>408565337.01999998</v>
          </cell>
          <cell r="IJ26">
            <v>408565337.01999998</v>
          </cell>
          <cell r="IK26">
            <v>408565337.01999998</v>
          </cell>
          <cell r="IL26">
            <v>408565337.01999998</v>
          </cell>
          <cell r="IM26">
            <v>408565337.01999998</v>
          </cell>
          <cell r="IN26">
            <v>408565337.01999998</v>
          </cell>
          <cell r="IO26">
            <v>408565337.01999998</v>
          </cell>
          <cell r="IP26">
            <v>408565337.01999998</v>
          </cell>
          <cell r="IQ26">
            <v>408565337.01999998</v>
          </cell>
          <cell r="IR26">
            <v>408565337.01999998</v>
          </cell>
          <cell r="IS26">
            <v>408565337.01999998</v>
          </cell>
          <cell r="IT26">
            <v>408565337.01999998</v>
          </cell>
          <cell r="IU26">
            <v>408565337.01999998</v>
          </cell>
          <cell r="IV26">
            <v>408565337.01999998</v>
          </cell>
          <cell r="IW26">
            <v>408565337.01999998</v>
          </cell>
          <cell r="IX26">
            <v>408565337.01999998</v>
          </cell>
          <cell r="IY26">
            <v>408565337.01999998</v>
          </cell>
          <cell r="IZ26">
            <v>408565337.01999998</v>
          </cell>
          <cell r="JA26">
            <v>408565337.01999998</v>
          </cell>
          <cell r="JB26">
            <v>408565337.01999998</v>
          </cell>
          <cell r="JC26">
            <v>408565337.01999998</v>
          </cell>
          <cell r="JD26">
            <v>408565337.01999998</v>
          </cell>
          <cell r="JE26">
            <v>408565337.01999998</v>
          </cell>
          <cell r="JF26">
            <v>408565337.01999998</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23351029.110000007</v>
          </cell>
          <cell r="GZ27">
            <v>23351029.110000007</v>
          </cell>
          <cell r="HA27">
            <v>23351029.110000007</v>
          </cell>
          <cell r="HB27">
            <v>23351029.110000007</v>
          </cell>
          <cell r="HC27">
            <v>23351029.110000007</v>
          </cell>
          <cell r="HD27">
            <v>23351029.110000007</v>
          </cell>
          <cell r="HE27">
            <v>23351029.110000007</v>
          </cell>
          <cell r="HF27">
            <v>23351029.110000007</v>
          </cell>
          <cell r="HG27">
            <v>23351029.110000007</v>
          </cell>
          <cell r="HH27">
            <v>23351029.110000007</v>
          </cell>
          <cell r="HI27">
            <v>23351029.110000007</v>
          </cell>
          <cell r="HJ27">
            <v>23351029.110000007</v>
          </cell>
          <cell r="HK27">
            <v>23351029.110000007</v>
          </cell>
          <cell r="HL27">
            <v>23351029.110000007</v>
          </cell>
          <cell r="HM27">
            <v>23351029.110000007</v>
          </cell>
          <cell r="HN27">
            <v>23351029.110000007</v>
          </cell>
          <cell r="HO27">
            <v>23351029.110000007</v>
          </cell>
          <cell r="HP27">
            <v>23351029.110000007</v>
          </cell>
          <cell r="HQ27">
            <v>23351029.110000007</v>
          </cell>
          <cell r="HR27">
            <v>23351029.110000007</v>
          </cell>
          <cell r="HS27">
            <v>23351029.110000007</v>
          </cell>
          <cell r="HT27">
            <v>23351029.110000007</v>
          </cell>
          <cell r="HU27">
            <v>23351029.110000007</v>
          </cell>
          <cell r="HV27">
            <v>23351029.110000007</v>
          </cell>
          <cell r="HW27">
            <v>23351029.110000007</v>
          </cell>
          <cell r="HX27">
            <v>23351029.110000007</v>
          </cell>
          <cell r="HY27">
            <v>23351029.110000007</v>
          </cell>
          <cell r="HZ27">
            <v>23351029.110000007</v>
          </cell>
          <cell r="IA27">
            <v>23351029.110000007</v>
          </cell>
          <cell r="IB27">
            <v>23351029.110000007</v>
          </cell>
          <cell r="IC27">
            <v>23351029.110000007</v>
          </cell>
          <cell r="ID27">
            <v>23351029.110000007</v>
          </cell>
          <cell r="IE27">
            <v>23351029.110000007</v>
          </cell>
          <cell r="IF27">
            <v>23351029.110000007</v>
          </cell>
          <cell r="IG27">
            <v>23351029.110000007</v>
          </cell>
          <cell r="IH27">
            <v>23351029.110000007</v>
          </cell>
          <cell r="II27">
            <v>23351029.110000007</v>
          </cell>
          <cell r="IJ27">
            <v>23351029.110000007</v>
          </cell>
          <cell r="IK27">
            <v>23351029.110000007</v>
          </cell>
          <cell r="IL27">
            <v>23351029.110000007</v>
          </cell>
          <cell r="IM27">
            <v>23351029.110000007</v>
          </cell>
          <cell r="IN27">
            <v>23351029.110000007</v>
          </cell>
          <cell r="IO27">
            <v>23351029.110000007</v>
          </cell>
          <cell r="IP27">
            <v>23351029.110000007</v>
          </cell>
          <cell r="IQ27">
            <v>23351029.110000007</v>
          </cell>
          <cell r="IR27">
            <v>23351029.110000007</v>
          </cell>
          <cell r="IS27">
            <v>23351029.110000007</v>
          </cell>
          <cell r="IT27">
            <v>23351029.110000007</v>
          </cell>
          <cell r="IU27">
            <v>23351029.110000007</v>
          </cell>
          <cell r="IV27">
            <v>23351029.110000007</v>
          </cell>
          <cell r="IW27">
            <v>23351029.110000007</v>
          </cell>
          <cell r="IX27">
            <v>23351029.110000007</v>
          </cell>
          <cell r="IY27">
            <v>23351029.110000007</v>
          </cell>
          <cell r="IZ27">
            <v>23351029.110000007</v>
          </cell>
          <cell r="JA27">
            <v>23351029.110000007</v>
          </cell>
          <cell r="JB27">
            <v>23351029.110000007</v>
          </cell>
          <cell r="JC27">
            <v>23351029.110000007</v>
          </cell>
          <cell r="JD27">
            <v>23351029.110000007</v>
          </cell>
          <cell r="JE27">
            <v>23351029.110000007</v>
          </cell>
          <cell r="JF27">
            <v>23351029.110000007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35131223.310000002</v>
          </cell>
          <cell r="GZ28">
            <v>35131223.310000002</v>
          </cell>
          <cell r="HA28">
            <v>35131223.310000002</v>
          </cell>
          <cell r="HB28">
            <v>35131223.310000002</v>
          </cell>
          <cell r="HC28">
            <v>35131223.310000002</v>
          </cell>
          <cell r="HD28">
            <v>35131223.310000002</v>
          </cell>
          <cell r="HE28">
            <v>35131223.310000002</v>
          </cell>
          <cell r="HF28">
            <v>35131223.310000002</v>
          </cell>
          <cell r="HG28">
            <v>35131223.310000002</v>
          </cell>
          <cell r="HH28">
            <v>35131223.310000002</v>
          </cell>
          <cell r="HI28">
            <v>35131223.310000002</v>
          </cell>
          <cell r="HJ28">
            <v>35131223.310000002</v>
          </cell>
          <cell r="HK28">
            <v>35131223.310000002</v>
          </cell>
          <cell r="HL28">
            <v>35131223.310000002</v>
          </cell>
          <cell r="HM28">
            <v>35131223.310000002</v>
          </cell>
          <cell r="HN28">
            <v>35131223.310000002</v>
          </cell>
          <cell r="HO28">
            <v>35131223.310000002</v>
          </cell>
          <cell r="HP28">
            <v>35131223.310000002</v>
          </cell>
          <cell r="HQ28">
            <v>35131223.310000002</v>
          </cell>
          <cell r="HR28">
            <v>35131223.310000002</v>
          </cell>
          <cell r="HS28">
            <v>35131223.310000002</v>
          </cell>
          <cell r="HT28">
            <v>35131223.310000002</v>
          </cell>
          <cell r="HU28">
            <v>35131223.310000002</v>
          </cell>
          <cell r="HV28">
            <v>35131223.310000002</v>
          </cell>
          <cell r="HW28">
            <v>35131223.310000002</v>
          </cell>
          <cell r="HX28">
            <v>35131223.310000002</v>
          </cell>
          <cell r="HY28">
            <v>35131223.310000002</v>
          </cell>
          <cell r="HZ28">
            <v>35131223.310000002</v>
          </cell>
          <cell r="IA28">
            <v>35131223.310000002</v>
          </cell>
          <cell r="IB28">
            <v>35131223.310000002</v>
          </cell>
          <cell r="IC28">
            <v>35131223.310000002</v>
          </cell>
          <cell r="ID28">
            <v>35131223.310000002</v>
          </cell>
          <cell r="IE28">
            <v>35131223.310000002</v>
          </cell>
          <cell r="IF28">
            <v>35131223.310000002</v>
          </cell>
          <cell r="IG28">
            <v>35131223.310000002</v>
          </cell>
          <cell r="IH28">
            <v>35131223.310000002</v>
          </cell>
          <cell r="II28">
            <v>35131223.310000002</v>
          </cell>
          <cell r="IJ28">
            <v>35131223.310000002</v>
          </cell>
          <cell r="IK28">
            <v>35131223.310000002</v>
          </cell>
          <cell r="IL28">
            <v>35131223.310000002</v>
          </cell>
          <cell r="IM28">
            <v>35131223.310000002</v>
          </cell>
          <cell r="IN28">
            <v>35131223.310000002</v>
          </cell>
          <cell r="IO28">
            <v>35131223.310000002</v>
          </cell>
          <cell r="IP28">
            <v>35131223.310000002</v>
          </cell>
          <cell r="IQ28">
            <v>35131223.310000002</v>
          </cell>
          <cell r="IR28">
            <v>35131223.310000002</v>
          </cell>
          <cell r="IS28">
            <v>35131223.310000002</v>
          </cell>
          <cell r="IT28">
            <v>35131223.310000002</v>
          </cell>
          <cell r="IU28">
            <v>35131223.310000002</v>
          </cell>
          <cell r="IV28">
            <v>35131223.310000002</v>
          </cell>
          <cell r="IW28">
            <v>35131223.310000002</v>
          </cell>
          <cell r="IX28">
            <v>35131223.310000002</v>
          </cell>
          <cell r="IY28">
            <v>35131223.310000002</v>
          </cell>
          <cell r="IZ28">
            <v>35131223.310000002</v>
          </cell>
          <cell r="JA28">
            <v>35131223.310000002</v>
          </cell>
          <cell r="JB28">
            <v>35131223.310000002</v>
          </cell>
          <cell r="JC28">
            <v>35131223.310000002</v>
          </cell>
          <cell r="JD28">
            <v>35131223.310000002</v>
          </cell>
          <cell r="JE28">
            <v>35131223.310000002</v>
          </cell>
          <cell r="JF28">
            <v>35131223.310000002</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329674817.66000009</v>
          </cell>
          <cell r="GZ29">
            <v>329674817.66000009</v>
          </cell>
          <cell r="HA29">
            <v>329674817.66000009</v>
          </cell>
          <cell r="HB29">
            <v>329674817.66000009</v>
          </cell>
          <cell r="HC29">
            <v>329674817.66000009</v>
          </cell>
          <cell r="HD29">
            <v>329674817.66000009</v>
          </cell>
          <cell r="HE29">
            <v>329674817.66000009</v>
          </cell>
          <cell r="HF29">
            <v>329674817.66000009</v>
          </cell>
          <cell r="HG29">
            <v>329674817.66000009</v>
          </cell>
          <cell r="HH29">
            <v>329674817.66000009</v>
          </cell>
          <cell r="HI29">
            <v>329674817.66000009</v>
          </cell>
          <cell r="HJ29">
            <v>329674817.66000009</v>
          </cell>
          <cell r="HK29">
            <v>329674817.66000009</v>
          </cell>
          <cell r="HL29">
            <v>329674817.66000009</v>
          </cell>
          <cell r="HM29">
            <v>329674817.66000009</v>
          </cell>
          <cell r="HN29">
            <v>329674817.66000009</v>
          </cell>
          <cell r="HO29">
            <v>329674817.66000009</v>
          </cell>
          <cell r="HP29">
            <v>329674817.66000009</v>
          </cell>
          <cell r="HQ29">
            <v>329674817.66000009</v>
          </cell>
          <cell r="HR29">
            <v>329674817.66000009</v>
          </cell>
          <cell r="HS29">
            <v>329674817.66000009</v>
          </cell>
          <cell r="HT29">
            <v>329674817.66000009</v>
          </cell>
          <cell r="HU29">
            <v>329674817.66000009</v>
          </cell>
          <cell r="HV29">
            <v>329674817.66000009</v>
          </cell>
          <cell r="HW29">
            <v>329674817.66000009</v>
          </cell>
          <cell r="HX29">
            <v>329674817.66000009</v>
          </cell>
          <cell r="HY29">
            <v>329674817.66000009</v>
          </cell>
          <cell r="HZ29">
            <v>329674817.66000009</v>
          </cell>
          <cell r="IA29">
            <v>329674817.66000009</v>
          </cell>
          <cell r="IB29">
            <v>329674817.66000009</v>
          </cell>
          <cell r="IC29">
            <v>329674817.66000009</v>
          </cell>
          <cell r="ID29">
            <v>329674817.66000009</v>
          </cell>
          <cell r="IE29">
            <v>329674817.66000009</v>
          </cell>
          <cell r="IF29">
            <v>329674817.66000009</v>
          </cell>
          <cell r="IG29">
            <v>329674817.66000009</v>
          </cell>
          <cell r="IH29">
            <v>329674817.66000009</v>
          </cell>
          <cell r="II29">
            <v>329674817.66000009</v>
          </cell>
          <cell r="IJ29">
            <v>329674817.66000009</v>
          </cell>
          <cell r="IK29">
            <v>329674817.66000009</v>
          </cell>
          <cell r="IL29">
            <v>329674817.66000009</v>
          </cell>
          <cell r="IM29">
            <v>329674817.66000009</v>
          </cell>
          <cell r="IN29">
            <v>329674817.66000009</v>
          </cell>
          <cell r="IO29">
            <v>329674817.66000009</v>
          </cell>
          <cell r="IP29">
            <v>329674817.66000009</v>
          </cell>
          <cell r="IQ29">
            <v>329674817.66000009</v>
          </cell>
          <cell r="IR29">
            <v>329674817.66000009</v>
          </cell>
          <cell r="IS29">
            <v>329674817.66000009</v>
          </cell>
          <cell r="IT29">
            <v>329674817.66000009</v>
          </cell>
          <cell r="IU29">
            <v>329674817.66000009</v>
          </cell>
          <cell r="IV29">
            <v>329674817.66000009</v>
          </cell>
          <cell r="IW29">
            <v>329674817.66000009</v>
          </cell>
          <cell r="IX29">
            <v>329674817.66000009</v>
          </cell>
          <cell r="IY29">
            <v>329674817.66000009</v>
          </cell>
          <cell r="IZ29">
            <v>329674817.66000009</v>
          </cell>
          <cell r="JA29">
            <v>329674817.66000009</v>
          </cell>
          <cell r="JB29">
            <v>329674817.66000009</v>
          </cell>
          <cell r="JC29">
            <v>329674817.66000009</v>
          </cell>
          <cell r="JD29">
            <v>329674817.66000009</v>
          </cell>
          <cell r="JE29">
            <v>329674817.66000009</v>
          </cell>
          <cell r="JF29">
            <v>329674817.66000009</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409537583.7100001</v>
          </cell>
          <cell r="GZ30">
            <v>409537583.7100001</v>
          </cell>
          <cell r="HA30">
            <v>409537583.7100001</v>
          </cell>
          <cell r="HB30">
            <v>409537583.7100001</v>
          </cell>
          <cell r="HC30">
            <v>409537583.7100001</v>
          </cell>
          <cell r="HD30">
            <v>409537583.7100001</v>
          </cell>
          <cell r="HE30">
            <v>409537583.7100001</v>
          </cell>
          <cell r="HF30">
            <v>409537583.7100001</v>
          </cell>
          <cell r="HG30">
            <v>409537583.7100001</v>
          </cell>
          <cell r="HH30">
            <v>409537583.7100001</v>
          </cell>
          <cell r="HI30">
            <v>409537583.7100001</v>
          </cell>
          <cell r="HJ30">
            <v>409537583.7100001</v>
          </cell>
          <cell r="HK30">
            <v>409537583.7100001</v>
          </cell>
          <cell r="HL30">
            <v>409537583.7100001</v>
          </cell>
          <cell r="HM30">
            <v>409537583.7100001</v>
          </cell>
          <cell r="HN30">
            <v>409537583.7100001</v>
          </cell>
          <cell r="HO30">
            <v>409537583.7100001</v>
          </cell>
          <cell r="HP30">
            <v>409537583.7100001</v>
          </cell>
          <cell r="HQ30">
            <v>409537583.7100001</v>
          </cell>
          <cell r="HR30">
            <v>409537583.7100001</v>
          </cell>
          <cell r="HS30">
            <v>409537583.7100001</v>
          </cell>
          <cell r="HT30">
            <v>409537583.7100001</v>
          </cell>
          <cell r="HU30">
            <v>409537583.7100001</v>
          </cell>
          <cell r="HV30">
            <v>409537583.7100001</v>
          </cell>
          <cell r="HW30">
            <v>409537583.7100001</v>
          </cell>
          <cell r="HX30">
            <v>409537583.7100001</v>
          </cell>
          <cell r="HY30">
            <v>409537583.7100001</v>
          </cell>
          <cell r="HZ30">
            <v>409537583.7100001</v>
          </cell>
          <cell r="IA30">
            <v>409537583.7100001</v>
          </cell>
          <cell r="IB30">
            <v>409537583.7100001</v>
          </cell>
          <cell r="IC30">
            <v>409537583.7100001</v>
          </cell>
          <cell r="ID30">
            <v>409537583.7100001</v>
          </cell>
          <cell r="IE30">
            <v>409537583.7100001</v>
          </cell>
          <cell r="IF30">
            <v>409537583.7100001</v>
          </cell>
          <cell r="IG30">
            <v>409537583.7100001</v>
          </cell>
          <cell r="IH30">
            <v>409537583.7100001</v>
          </cell>
          <cell r="II30">
            <v>409537583.7100001</v>
          </cell>
          <cell r="IJ30">
            <v>409537583.7100001</v>
          </cell>
          <cell r="IK30">
            <v>409537583.7100001</v>
          </cell>
          <cell r="IL30">
            <v>409537583.7100001</v>
          </cell>
          <cell r="IM30">
            <v>409537583.7100001</v>
          </cell>
          <cell r="IN30">
            <v>409537583.7100001</v>
          </cell>
          <cell r="IO30">
            <v>409537583.7100001</v>
          </cell>
          <cell r="IP30">
            <v>409537583.7100001</v>
          </cell>
          <cell r="IQ30">
            <v>409537583.7100001</v>
          </cell>
          <cell r="IR30">
            <v>409537583.7100001</v>
          </cell>
          <cell r="IS30">
            <v>409537583.7100001</v>
          </cell>
          <cell r="IT30">
            <v>409537583.7100001</v>
          </cell>
          <cell r="IU30">
            <v>409537583.7100001</v>
          </cell>
          <cell r="IV30">
            <v>409537583.7100001</v>
          </cell>
          <cell r="IW30">
            <v>409537583.7100001</v>
          </cell>
          <cell r="IX30">
            <v>409537583.7100001</v>
          </cell>
          <cell r="IY30">
            <v>409537583.7100001</v>
          </cell>
          <cell r="IZ30">
            <v>409537583.7100001</v>
          </cell>
          <cell r="JA30">
            <v>409537583.7100001</v>
          </cell>
          <cell r="JB30">
            <v>409537583.7100001</v>
          </cell>
          <cell r="JC30">
            <v>409537583.7100001</v>
          </cell>
          <cell r="JD30">
            <v>409537583.7100001</v>
          </cell>
          <cell r="JE30">
            <v>409537583.7100001</v>
          </cell>
          <cell r="JF30">
            <v>409537583.7100001</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1831341185.9600005</v>
          </cell>
          <cell r="GZ31">
            <v>1831341185.9600005</v>
          </cell>
          <cell r="HA31">
            <v>1831341185.9600005</v>
          </cell>
          <cell r="HB31">
            <v>1831341185.9600005</v>
          </cell>
          <cell r="HC31">
            <v>1831341185.9600005</v>
          </cell>
          <cell r="HD31">
            <v>1831341185.9600005</v>
          </cell>
          <cell r="HE31">
            <v>1831341185.9600005</v>
          </cell>
          <cell r="HF31">
            <v>1831341185.9600005</v>
          </cell>
          <cell r="HG31">
            <v>1831341185.9600005</v>
          </cell>
          <cell r="HH31">
            <v>1831341185.9600005</v>
          </cell>
          <cell r="HI31">
            <v>1831341185.9600005</v>
          </cell>
          <cell r="HJ31">
            <v>1831341185.9600005</v>
          </cell>
          <cell r="HK31">
            <v>1831341185.9600005</v>
          </cell>
          <cell r="HL31">
            <v>1831341185.9600005</v>
          </cell>
          <cell r="HM31">
            <v>1831341185.9600005</v>
          </cell>
          <cell r="HN31">
            <v>1831341185.9600005</v>
          </cell>
          <cell r="HO31">
            <v>1831341185.9600005</v>
          </cell>
          <cell r="HP31">
            <v>1831341185.9600005</v>
          </cell>
          <cell r="HQ31">
            <v>1831341185.9600005</v>
          </cell>
          <cell r="HR31">
            <v>1831341185.9600005</v>
          </cell>
          <cell r="HS31">
            <v>1831341185.9600005</v>
          </cell>
          <cell r="HT31">
            <v>1831341185.9600005</v>
          </cell>
          <cell r="HU31">
            <v>1831341185.9600005</v>
          </cell>
          <cell r="HV31">
            <v>1831341185.9600005</v>
          </cell>
          <cell r="HW31">
            <v>1831341185.9600005</v>
          </cell>
          <cell r="HX31">
            <v>1831341185.9600005</v>
          </cell>
          <cell r="HY31">
            <v>1831341185.9600005</v>
          </cell>
          <cell r="HZ31">
            <v>1831341185.9600005</v>
          </cell>
          <cell r="IA31">
            <v>1831341185.9600005</v>
          </cell>
          <cell r="IB31">
            <v>1831341185.9600005</v>
          </cell>
          <cell r="IC31">
            <v>1831341185.9600005</v>
          </cell>
          <cell r="ID31">
            <v>1831341185.9600005</v>
          </cell>
          <cell r="IE31">
            <v>1831341185.9600005</v>
          </cell>
          <cell r="IF31">
            <v>1831341185.9600005</v>
          </cell>
          <cell r="IG31">
            <v>1831341185.9600005</v>
          </cell>
          <cell r="IH31">
            <v>1831341185.9600005</v>
          </cell>
          <cell r="II31">
            <v>1831341185.9600005</v>
          </cell>
          <cell r="IJ31">
            <v>1831341185.9600005</v>
          </cell>
          <cell r="IK31">
            <v>1831341185.9600005</v>
          </cell>
          <cell r="IL31">
            <v>1831341185.9600005</v>
          </cell>
          <cell r="IM31">
            <v>1831341185.9600005</v>
          </cell>
          <cell r="IN31">
            <v>1831341185.9600005</v>
          </cell>
          <cell r="IO31">
            <v>1831341185.9600005</v>
          </cell>
          <cell r="IP31">
            <v>1831341185.9600005</v>
          </cell>
          <cell r="IQ31">
            <v>1831341185.9600005</v>
          </cell>
          <cell r="IR31">
            <v>1831341185.9600005</v>
          </cell>
          <cell r="IS31">
            <v>1831341185.9600005</v>
          </cell>
          <cell r="IT31">
            <v>1831341185.9600005</v>
          </cell>
          <cell r="IU31">
            <v>1831341185.9600005</v>
          </cell>
          <cell r="IV31">
            <v>1831341185.9600005</v>
          </cell>
          <cell r="IW31">
            <v>1831341185.9600005</v>
          </cell>
          <cell r="IX31">
            <v>1831341185.9600005</v>
          </cell>
          <cell r="IY31">
            <v>1831341185.9600005</v>
          </cell>
          <cell r="IZ31">
            <v>1831341185.9600005</v>
          </cell>
          <cell r="JA31">
            <v>1831341185.9600005</v>
          </cell>
          <cell r="JB31">
            <v>1831341185.9600005</v>
          </cell>
          <cell r="JC31">
            <v>1831341185.9600005</v>
          </cell>
          <cell r="JD31">
            <v>1831341185.9600005</v>
          </cell>
          <cell r="JE31">
            <v>1831341185.9600005</v>
          </cell>
          <cell r="JF31">
            <v>1831341185.9600005</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t="e">
            <v>#VALUE!</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t="e">
            <v>#VALUE!</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3"/>
  </cols>
  <sheetData>
    <row r="1" spans="1:9" ht="21" customHeight="1">
      <c r="A1" s="664"/>
      <c r="B1" s="665"/>
      <c r="C1" s="665"/>
      <c r="D1" s="665"/>
      <c r="E1" s="665"/>
      <c r="F1" s="665"/>
      <c r="G1" s="665"/>
      <c r="H1" s="665"/>
      <c r="I1" s="665"/>
    </row>
    <row r="2" spans="1:9" ht="18">
      <c r="A2" s="1051"/>
      <c r="B2" s="1051"/>
      <c r="C2" s="1051"/>
      <c r="D2" s="1051"/>
      <c r="E2" s="1051"/>
      <c r="F2" s="1051"/>
      <c r="G2" s="1051"/>
      <c r="H2" s="1051"/>
      <c r="I2" s="1051"/>
    </row>
    <row r="3" spans="1:9" ht="18">
      <c r="A3" s="666"/>
      <c r="B3" s="666"/>
      <c r="C3" s="666"/>
      <c r="D3" s="666"/>
      <c r="E3" s="666"/>
      <c r="F3" s="666"/>
      <c r="G3" s="666"/>
      <c r="H3" s="666"/>
      <c r="I3" s="666"/>
    </row>
    <row r="4" spans="1:9" ht="16.5">
      <c r="A4" s="1052"/>
      <c r="B4" s="1052"/>
      <c r="C4" s="1052"/>
      <c r="D4" s="1052"/>
      <c r="E4" s="1052"/>
      <c r="F4" s="1052"/>
      <c r="G4" s="1052"/>
      <c r="H4" s="1052"/>
      <c r="I4" s="1052"/>
    </row>
    <row r="5" spans="1:9" ht="15" customHeight="1">
      <c r="A5" s="667"/>
      <c r="B5" s="667"/>
      <c r="C5" s="667"/>
      <c r="D5" s="667"/>
      <c r="E5" s="667"/>
      <c r="F5" s="667"/>
      <c r="G5" s="667"/>
      <c r="H5" s="667"/>
      <c r="I5" s="667"/>
    </row>
    <row r="6" spans="1:9" ht="15" customHeight="1">
      <c r="A6" s="668"/>
      <c r="B6" s="668"/>
      <c r="C6" s="668"/>
      <c r="D6" s="668"/>
      <c r="E6" s="668"/>
      <c r="F6" s="668"/>
      <c r="G6" s="668"/>
      <c r="H6" s="668"/>
      <c r="I6" s="668"/>
    </row>
    <row r="7" spans="1:9">
      <c r="A7" s="675"/>
      <c r="B7" s="675"/>
      <c r="C7" s="675"/>
      <c r="D7" s="675"/>
      <c r="E7" s="675"/>
      <c r="F7" s="675"/>
      <c r="G7" s="675"/>
      <c r="H7" s="675"/>
      <c r="I7" s="675"/>
    </row>
    <row r="8" spans="1:9">
      <c r="A8" s="669"/>
      <c r="B8" s="669"/>
      <c r="C8" s="669"/>
      <c r="D8" s="669"/>
      <c r="E8" s="669"/>
      <c r="F8" s="669"/>
      <c r="G8" s="669"/>
      <c r="H8" s="669"/>
      <c r="I8" s="669"/>
    </row>
    <row r="9" spans="1:9">
      <c r="A9" s="1053" t="s">
        <v>1596</v>
      </c>
      <c r="B9" s="1054"/>
      <c r="C9" s="1054"/>
      <c r="D9" s="1054"/>
      <c r="E9" s="1054"/>
      <c r="F9" s="1054"/>
      <c r="G9" s="1054"/>
      <c r="H9" s="1054"/>
      <c r="I9" s="1054"/>
    </row>
    <row r="10" spans="1:9">
      <c r="A10" s="670"/>
      <c r="B10" s="670"/>
      <c r="C10" s="670"/>
      <c r="D10" s="670"/>
      <c r="E10" s="670"/>
      <c r="F10" s="670"/>
      <c r="G10" s="670"/>
      <c r="H10" s="670"/>
      <c r="I10" s="670"/>
    </row>
    <row r="11" spans="1:9">
      <c r="A11" s="670"/>
      <c r="B11" s="670"/>
      <c r="C11" s="670"/>
      <c r="D11" s="670"/>
      <c r="E11" s="670"/>
      <c r="F11" s="670"/>
      <c r="G11" s="670"/>
      <c r="H11" s="670"/>
      <c r="I11" s="670"/>
    </row>
    <row r="12" spans="1:9">
      <c r="A12" s="670"/>
      <c r="B12" s="670"/>
      <c r="C12" s="670"/>
      <c r="D12" s="670"/>
      <c r="E12" s="670"/>
      <c r="F12" s="670"/>
      <c r="G12" s="670"/>
      <c r="H12" s="670"/>
      <c r="I12" s="670"/>
    </row>
    <row r="13" spans="1:9">
      <c r="A13" s="670"/>
      <c r="B13" s="670"/>
      <c r="C13" s="670"/>
      <c r="D13" s="670"/>
      <c r="E13" s="670"/>
      <c r="F13" s="670"/>
      <c r="G13" s="670"/>
      <c r="H13" s="670"/>
      <c r="I13" s="670"/>
    </row>
    <row r="14" spans="1:9">
      <c r="A14" s="670"/>
      <c r="B14" s="670"/>
      <c r="C14" s="670"/>
      <c r="D14" s="670"/>
      <c r="E14" s="670"/>
      <c r="F14" s="670"/>
      <c r="G14" s="670"/>
      <c r="H14" s="670"/>
      <c r="I14" s="670"/>
    </row>
    <row r="15" spans="1:9">
      <c r="A15" s="670"/>
      <c r="B15" s="670"/>
      <c r="C15" s="670"/>
      <c r="D15" s="670"/>
      <c r="E15" s="670"/>
      <c r="F15" s="670"/>
      <c r="G15" s="670"/>
      <c r="H15" s="670"/>
      <c r="I15" s="670"/>
    </row>
    <row r="16" spans="1:9">
      <c r="A16" s="670"/>
      <c r="B16" s="670"/>
      <c r="C16" s="670"/>
      <c r="D16" s="670"/>
      <c r="E16" s="670"/>
      <c r="F16" s="670"/>
      <c r="G16" s="670"/>
      <c r="H16" s="670"/>
      <c r="I16" s="670"/>
    </row>
    <row r="17" spans="1:9">
      <c r="A17" s="670"/>
      <c r="B17" s="670"/>
      <c r="C17" s="670"/>
      <c r="D17" s="670"/>
      <c r="E17" s="670"/>
      <c r="F17" s="670"/>
      <c r="G17" s="670"/>
      <c r="H17" s="670"/>
      <c r="I17" s="670"/>
    </row>
    <row r="18" spans="1:9" ht="30">
      <c r="A18" s="1055" t="s">
        <v>0</v>
      </c>
      <c r="B18" s="1055"/>
      <c r="C18" s="1055"/>
      <c r="D18" s="1055"/>
      <c r="E18" s="1055"/>
      <c r="F18" s="1055"/>
      <c r="G18" s="1055"/>
      <c r="H18" s="1055"/>
      <c r="I18" s="1055"/>
    </row>
    <row r="19" spans="1:9" ht="18.75" customHeight="1">
      <c r="A19" s="671"/>
      <c r="B19" s="671"/>
      <c r="C19" s="671"/>
      <c r="D19" s="671"/>
      <c r="E19" s="671"/>
      <c r="F19" s="671"/>
      <c r="G19" s="671"/>
      <c r="H19" s="671"/>
      <c r="I19" s="671"/>
    </row>
    <row r="20" spans="1:9" ht="18.75" customHeight="1">
      <c r="A20" s="1056" t="s">
        <v>1564</v>
      </c>
      <c r="B20" s="1056"/>
      <c r="C20" s="1056"/>
      <c r="D20" s="1056"/>
      <c r="E20" s="1056"/>
      <c r="F20" s="1056"/>
      <c r="G20" s="1056"/>
      <c r="H20" s="1056"/>
      <c r="I20" s="1056"/>
    </row>
    <row r="21" spans="1:9" ht="18.75" customHeight="1">
      <c r="A21" s="672"/>
      <c r="B21" s="672"/>
      <c r="C21" s="672"/>
      <c r="D21" s="672"/>
      <c r="E21" s="672"/>
      <c r="F21" s="672"/>
      <c r="G21" s="672"/>
      <c r="H21" s="672"/>
      <c r="I21" s="672"/>
    </row>
    <row r="22" spans="1:9" ht="26.25" customHeight="1">
      <c r="A22" s="1057" t="s">
        <v>1</v>
      </c>
      <c r="B22" s="1057"/>
      <c r="C22" s="1057"/>
      <c r="D22" s="1057"/>
      <c r="E22" s="1057"/>
      <c r="F22" s="1057"/>
      <c r="G22" s="1057"/>
      <c r="H22" s="1057"/>
      <c r="I22" s="1057"/>
    </row>
    <row r="23" spans="1:9" ht="18.75">
      <c r="A23" s="673"/>
      <c r="B23" s="673"/>
      <c r="C23" s="673"/>
      <c r="D23" s="673"/>
      <c r="E23" s="673"/>
      <c r="F23" s="673"/>
      <c r="G23" s="673"/>
      <c r="H23" s="673"/>
      <c r="I23" s="673"/>
    </row>
    <row r="24" spans="1:9" ht="18.75" customHeight="1">
      <c r="A24" s="1047" t="s">
        <v>1565</v>
      </c>
      <c r="B24" s="1047"/>
      <c r="C24" s="1047"/>
      <c r="D24" s="1047"/>
      <c r="E24" s="1047"/>
      <c r="F24" s="1047"/>
      <c r="G24" s="1047"/>
      <c r="H24" s="1047"/>
      <c r="I24" s="1047"/>
    </row>
    <row r="25" spans="1:9">
      <c r="A25" s="670"/>
      <c r="B25" s="670"/>
      <c r="C25" s="670"/>
      <c r="D25" s="670"/>
      <c r="E25" s="670"/>
      <c r="F25" s="670"/>
      <c r="G25" s="670"/>
      <c r="H25" s="670"/>
      <c r="I25" s="670"/>
    </row>
    <row r="26" spans="1:9">
      <c r="A26" s="670"/>
      <c r="B26" s="670"/>
      <c r="C26" s="670"/>
      <c r="D26" s="670"/>
      <c r="E26" s="670"/>
      <c r="F26" s="670"/>
      <c r="G26" s="670"/>
      <c r="H26" s="670"/>
      <c r="I26" s="670"/>
    </row>
    <row r="27" spans="1:9">
      <c r="A27" s="670"/>
      <c r="B27" s="670"/>
      <c r="C27" s="670"/>
      <c r="D27" s="670"/>
      <c r="E27" s="670"/>
      <c r="F27" s="670"/>
      <c r="G27" s="670"/>
      <c r="H27" s="670"/>
      <c r="I27" s="670"/>
    </row>
    <row r="28" spans="1:9">
      <c r="A28" s="670"/>
      <c r="B28" s="670"/>
      <c r="C28" s="670"/>
      <c r="D28" s="670"/>
      <c r="E28" s="670"/>
      <c r="F28" s="670"/>
      <c r="G28" s="670"/>
      <c r="H28" s="670"/>
      <c r="I28" s="670"/>
    </row>
    <row r="29" spans="1:9">
      <c r="A29" s="670"/>
      <c r="B29" s="670"/>
      <c r="C29" s="670"/>
      <c r="D29" s="670"/>
      <c r="E29" s="670"/>
      <c r="F29" s="670"/>
      <c r="G29" s="670"/>
      <c r="H29" s="670"/>
      <c r="I29" s="670"/>
    </row>
    <row r="30" spans="1:9">
      <c r="A30" s="670"/>
      <c r="B30" s="670"/>
      <c r="C30" s="670"/>
      <c r="D30" s="670"/>
      <c r="E30" s="670"/>
      <c r="F30" s="670"/>
      <c r="G30" s="670"/>
      <c r="H30" s="670"/>
      <c r="I30" s="670"/>
    </row>
    <row r="31" spans="1:9">
      <c r="A31" s="670"/>
      <c r="B31" s="670"/>
      <c r="C31" s="670"/>
      <c r="D31" s="670"/>
      <c r="E31" s="670"/>
      <c r="F31" s="670"/>
      <c r="G31" s="670"/>
      <c r="H31" s="670"/>
      <c r="I31" s="670"/>
    </row>
    <row r="32" spans="1:9">
      <c r="A32" s="670"/>
      <c r="B32" s="670"/>
      <c r="C32" s="670"/>
      <c r="D32" s="670"/>
      <c r="E32" s="670"/>
      <c r="F32" s="670"/>
      <c r="G32" s="670"/>
      <c r="H32" s="670"/>
      <c r="I32" s="670"/>
    </row>
    <row r="33" spans="1:9">
      <c r="A33" s="670"/>
      <c r="B33" s="670"/>
      <c r="C33" s="670"/>
      <c r="D33" s="670"/>
      <c r="E33" s="670"/>
      <c r="F33" s="670"/>
      <c r="G33" s="670"/>
      <c r="H33" s="670"/>
      <c r="I33" s="670"/>
    </row>
    <row r="34" spans="1:9">
      <c r="A34" s="670"/>
      <c r="B34" s="670"/>
      <c r="C34" s="670"/>
      <c r="D34" s="670"/>
      <c r="E34" s="670"/>
      <c r="F34" s="670"/>
      <c r="G34" s="670"/>
      <c r="H34" s="670"/>
      <c r="I34" s="670"/>
    </row>
    <row r="35" spans="1:9">
      <c r="A35" s="670"/>
      <c r="B35" s="670"/>
      <c r="C35" s="670"/>
      <c r="D35" s="670"/>
      <c r="E35" s="670"/>
      <c r="F35" s="670"/>
      <c r="G35" s="670"/>
      <c r="H35" s="670"/>
      <c r="I35" s="670"/>
    </row>
    <row r="36" spans="1:9">
      <c r="A36" s="1048"/>
      <c r="B36" s="1048"/>
      <c r="C36" s="1048"/>
      <c r="D36" s="1048"/>
      <c r="E36" s="1048"/>
      <c r="F36" s="1048"/>
      <c r="G36" s="1048"/>
      <c r="H36" s="1048"/>
      <c r="I36" s="1048"/>
    </row>
    <row r="37" spans="1:9" ht="50.25" customHeight="1">
      <c r="A37" s="1049" t="s">
        <v>2</v>
      </c>
      <c r="B37" s="1049"/>
      <c r="C37" s="1049"/>
      <c r="D37" s="1049"/>
      <c r="E37" s="1049"/>
      <c r="F37" s="1049"/>
      <c r="G37" s="1049"/>
      <c r="H37" s="1049"/>
      <c r="I37" s="1049"/>
    </row>
    <row r="38" spans="1:9">
      <c r="A38" s="674"/>
      <c r="B38" s="674"/>
      <c r="C38" s="674"/>
      <c r="D38" s="674"/>
      <c r="E38" s="674"/>
      <c r="F38" s="674"/>
      <c r="G38" s="674"/>
      <c r="H38" s="674"/>
      <c r="I38" s="674"/>
    </row>
    <row r="39" spans="1:9" ht="65.25" customHeight="1">
      <c r="A39" s="1050" t="s">
        <v>3</v>
      </c>
      <c r="B39" s="1050"/>
      <c r="C39" s="1050"/>
      <c r="D39" s="1050"/>
      <c r="E39" s="1050"/>
      <c r="F39" s="1050"/>
      <c r="G39" s="1050"/>
      <c r="H39" s="1050"/>
      <c r="I39" s="1050"/>
    </row>
    <row r="40" spans="1:9">
      <c r="A40" s="675"/>
      <c r="B40" s="675"/>
      <c r="C40" s="675"/>
      <c r="D40" s="675"/>
      <c r="E40" s="675"/>
      <c r="F40" s="675"/>
      <c r="G40" s="675"/>
      <c r="H40" s="675"/>
      <c r="I40" s="67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689</v>
      </c>
      <c r="G1" s="140" t="str">
        <f>Naslovnica!A20</f>
        <v>Ožujak 2022.</v>
      </c>
    </row>
    <row r="2" spans="1:8" ht="12.75" customHeight="1">
      <c r="A2" s="540" t="s">
        <v>974</v>
      </c>
      <c r="G2" s="542" t="str">
        <f>Naslovnica!A24</f>
        <v>March 2022</v>
      </c>
    </row>
    <row r="3" spans="1:8" ht="12.75" customHeight="1"/>
    <row r="4" spans="1:8" ht="12.75" customHeight="1">
      <c r="F4" s="73"/>
      <c r="G4" s="14" t="s">
        <v>329</v>
      </c>
    </row>
    <row r="5" spans="1:8" ht="19.5" customHeight="1">
      <c r="A5" s="1104" t="s">
        <v>1173</v>
      </c>
      <c r="B5" s="1105" t="s">
        <v>576</v>
      </c>
      <c r="C5" s="1105"/>
      <c r="D5" s="1105"/>
      <c r="E5" s="1105"/>
      <c r="F5" s="1105"/>
      <c r="G5" s="1105"/>
    </row>
    <row r="6" spans="1:8" ht="26.25" customHeight="1">
      <c r="A6" s="1104"/>
      <c r="B6" s="1086" t="str">
        <f>Naslovnica!A20</f>
        <v>Ožujak 2022.</v>
      </c>
      <c r="C6" s="1106"/>
      <c r="D6" s="1107" t="s">
        <v>17</v>
      </c>
      <c r="E6" s="1107"/>
      <c r="F6" s="1108" t="s">
        <v>238</v>
      </c>
      <c r="G6" s="1108"/>
    </row>
    <row r="7" spans="1:8">
      <c r="A7" s="1104"/>
      <c r="B7" s="1084" t="str">
        <f>Naslovnica!A24</f>
        <v>March 2022</v>
      </c>
      <c r="C7" s="1109"/>
      <c r="D7" s="1110" t="s">
        <v>45</v>
      </c>
      <c r="E7" s="1110"/>
      <c r="F7" s="1110" t="s">
        <v>51</v>
      </c>
      <c r="G7" s="1110"/>
    </row>
    <row r="8" spans="1:8">
      <c r="A8" s="1104"/>
      <c r="B8" s="708" t="s">
        <v>27</v>
      </c>
      <c r="C8" s="708" t="s">
        <v>28</v>
      </c>
      <c r="D8" s="689" t="s">
        <v>1170</v>
      </c>
      <c r="E8" s="689" t="s">
        <v>147</v>
      </c>
      <c r="F8" s="689" t="s">
        <v>1170</v>
      </c>
      <c r="G8" s="689" t="s">
        <v>147</v>
      </c>
    </row>
    <row r="9" spans="1:8">
      <c r="A9" s="1104"/>
      <c r="B9" s="709" t="s">
        <v>29</v>
      </c>
      <c r="C9" s="709" t="s">
        <v>30</v>
      </c>
      <c r="D9" s="730" t="s">
        <v>1171</v>
      </c>
      <c r="E9" s="730" t="s">
        <v>148</v>
      </c>
      <c r="F9" s="730" t="s">
        <v>1171</v>
      </c>
      <c r="G9" s="730" t="s">
        <v>148</v>
      </c>
    </row>
    <row r="10" spans="1:8">
      <c r="A10" s="385" t="s">
        <v>33</v>
      </c>
      <c r="B10" s="386">
        <v>923769.03613000002</v>
      </c>
      <c r="C10" s="387">
        <v>0.14520684415685325</v>
      </c>
      <c r="D10" s="849">
        <v>3940.2116399999941</v>
      </c>
      <c r="E10" s="388">
        <v>4.2836357538422742E-3</v>
      </c>
      <c r="F10" s="389">
        <v>-12993.834039999987</v>
      </c>
      <c r="G10" s="388">
        <v>-1.3870996015930781E-2</v>
      </c>
      <c r="H10" s="53"/>
    </row>
    <row r="11" spans="1:8">
      <c r="A11" s="385" t="s">
        <v>34</v>
      </c>
      <c r="B11" s="386">
        <v>2192671.9766199999</v>
      </c>
      <c r="C11" s="387">
        <v>0.34466513332165122</v>
      </c>
      <c r="D11" s="850">
        <v>26164.713370000012</v>
      </c>
      <c r="E11" s="388">
        <v>1.2076910063412383E-2</v>
      </c>
      <c r="F11" s="389">
        <v>-37335.216840000357</v>
      </c>
      <c r="G11" s="388">
        <v>-1.6742195697616702E-2</v>
      </c>
      <c r="H11" s="53"/>
    </row>
    <row r="12" spans="1:8">
      <c r="A12" s="385" t="s">
        <v>46</v>
      </c>
      <c r="B12" s="386">
        <v>423862.59672999999</v>
      </c>
      <c r="C12" s="387">
        <v>6.6626773165225223E-2</v>
      </c>
      <c r="D12" s="850">
        <v>11668.78979999997</v>
      </c>
      <c r="E12" s="388">
        <v>2.8308988645192379E-2</v>
      </c>
      <c r="F12" s="389">
        <v>-3280.7991800000309</v>
      </c>
      <c r="G12" s="388">
        <v>-7.6807910678579061E-3</v>
      </c>
    </row>
    <row r="13" spans="1:8">
      <c r="A13" s="385" t="s">
        <v>227</v>
      </c>
      <c r="B13" s="386">
        <v>39694.605329999999</v>
      </c>
      <c r="C13" s="387">
        <v>6.2395773668364879E-3</v>
      </c>
      <c r="D13" s="850">
        <v>1980.8811900000001</v>
      </c>
      <c r="E13" s="388">
        <v>5.2524146982849462E-2</v>
      </c>
      <c r="F13" s="389">
        <v>1499.3506599999964</v>
      </c>
      <c r="G13" s="388">
        <v>3.9254893649855571E-2</v>
      </c>
    </row>
    <row r="14" spans="1:8">
      <c r="A14" s="385" t="s">
        <v>228</v>
      </c>
      <c r="B14" s="386">
        <v>23424.486870000001</v>
      </c>
      <c r="C14" s="387">
        <v>3.682084678477656E-3</v>
      </c>
      <c r="D14" s="850">
        <v>478.90236999999979</v>
      </c>
      <c r="E14" s="388">
        <v>2.0871221214695979E-2</v>
      </c>
      <c r="F14" s="389">
        <v>852.5920100000003</v>
      </c>
      <c r="G14" s="388">
        <v>3.7772283420958619E-2</v>
      </c>
    </row>
    <row r="15" spans="1:8">
      <c r="A15" s="385" t="s">
        <v>36</v>
      </c>
      <c r="B15" s="386">
        <v>405216.10556</v>
      </c>
      <c r="C15" s="387">
        <v>6.3695739506923102E-2</v>
      </c>
      <c r="D15" s="850">
        <v>11058.714570000011</v>
      </c>
      <c r="E15" s="388">
        <v>2.805659572239394E-2</v>
      </c>
      <c r="F15" s="389">
        <v>389.2535500000231</v>
      </c>
      <c r="G15" s="388">
        <v>9.6153095593187743E-4</v>
      </c>
    </row>
    <row r="16" spans="1:8">
      <c r="A16" s="385" t="s">
        <v>37</v>
      </c>
      <c r="B16" s="386">
        <v>383015.98747000005</v>
      </c>
      <c r="C16" s="387">
        <v>6.0206112812719086E-2</v>
      </c>
      <c r="D16" s="850">
        <v>3153.7338300000411</v>
      </c>
      <c r="E16" s="388">
        <v>8.302309060138624E-3</v>
      </c>
      <c r="F16" s="389">
        <v>1748.6561100000399</v>
      </c>
      <c r="G16" s="388">
        <v>4.5864304811076284E-3</v>
      </c>
    </row>
    <row r="17" spans="1:9">
      <c r="A17" s="385" t="s">
        <v>38</v>
      </c>
      <c r="B17" s="386">
        <v>1970091.0409900001</v>
      </c>
      <c r="C17" s="387">
        <v>0.30967773499131401</v>
      </c>
      <c r="D17" s="850">
        <v>21143.601930000121</v>
      </c>
      <c r="E17" s="388">
        <v>1.0848728655400652E-2</v>
      </c>
      <c r="F17" s="389">
        <v>-9677.7648199999239</v>
      </c>
      <c r="G17" s="388">
        <v>-4.8883307947871213E-3</v>
      </c>
    </row>
    <row r="18" spans="1:9" ht="18.75" customHeight="1">
      <c r="A18" s="966" t="s">
        <v>355</v>
      </c>
      <c r="B18" s="967">
        <v>6361745.8356999997</v>
      </c>
      <c r="C18" s="968">
        <v>0.99999999999999989</v>
      </c>
      <c r="D18" s="969">
        <v>79589.548700000159</v>
      </c>
      <c r="E18" s="968">
        <v>1.2669144966147794E-2</v>
      </c>
      <c r="F18" s="970">
        <v>-58797.762550000101</v>
      </c>
      <c r="G18" s="968">
        <v>-9.1577545810959116E-3</v>
      </c>
    </row>
    <row r="19" spans="1:9" ht="12.75" customHeight="1">
      <c r="A19" s="23" t="s">
        <v>572</v>
      </c>
    </row>
    <row r="20" spans="1:9" ht="12.75" customHeight="1"/>
    <row r="22" spans="1:9">
      <c r="A22" s="154" t="s">
        <v>1080</v>
      </c>
      <c r="B22" s="267"/>
      <c r="C22" s="267"/>
      <c r="D22" s="267"/>
      <c r="E22" s="267"/>
      <c r="F22" s="267"/>
      <c r="G22" s="140" t="str">
        <f>Naslovnica!A20</f>
        <v>Ožujak 2022.</v>
      </c>
    </row>
    <row r="23" spans="1:9">
      <c r="A23" s="540" t="s">
        <v>1081</v>
      </c>
      <c r="B23" s="267"/>
      <c r="C23" s="267"/>
      <c r="D23" s="267"/>
      <c r="E23" s="267"/>
      <c r="F23" s="267"/>
      <c r="G23" s="542" t="str">
        <f>Naslovnica!A24</f>
        <v>March 2022</v>
      </c>
    </row>
    <row r="24" spans="1:9">
      <c r="A24" s="267"/>
      <c r="B24" s="267"/>
      <c r="C24" s="267"/>
      <c r="D24" s="267"/>
      <c r="E24" s="267"/>
      <c r="F24" s="267"/>
      <c r="G24" s="267"/>
      <c r="H24" s="267"/>
      <c r="I24" s="267"/>
    </row>
    <row r="25" spans="1:9" ht="21.75">
      <c r="A25" s="744"/>
      <c r="B25" s="745" t="s">
        <v>574</v>
      </c>
      <c r="C25" s="1090" t="s">
        <v>575</v>
      </c>
      <c r="D25" s="1090"/>
      <c r="E25" s="1090"/>
      <c r="F25" s="1090"/>
      <c r="G25" s="1090"/>
      <c r="H25" s="267"/>
      <c r="I25" s="267"/>
    </row>
    <row r="26" spans="1:9" ht="33.75">
      <c r="A26" s="996" t="s">
        <v>1173</v>
      </c>
      <c r="B26" s="744" t="str">
        <f>Naslovnica!A20</f>
        <v>Ožujak 2022.</v>
      </c>
      <c r="C26" s="744" t="s">
        <v>249</v>
      </c>
      <c r="D26" s="744" t="s">
        <v>60</v>
      </c>
      <c r="E26" s="744" t="s">
        <v>50</v>
      </c>
      <c r="F26" s="744" t="s">
        <v>860</v>
      </c>
      <c r="G26" s="744" t="s">
        <v>1082</v>
      </c>
      <c r="H26" s="267"/>
      <c r="I26" s="267"/>
    </row>
    <row r="27" spans="1:9" ht="33.75">
      <c r="A27" s="744"/>
      <c r="B27" s="729" t="str">
        <f>Naslovnica!A24</f>
        <v>March 2022</v>
      </c>
      <c r="C27" s="729" t="s">
        <v>250</v>
      </c>
      <c r="D27" s="729" t="s">
        <v>51</v>
      </c>
      <c r="E27" s="729" t="s">
        <v>52</v>
      </c>
      <c r="F27" s="729" t="s">
        <v>53</v>
      </c>
      <c r="G27" s="729" t="s">
        <v>1083</v>
      </c>
      <c r="H27" s="267"/>
      <c r="I27" s="267"/>
    </row>
    <row r="28" spans="1:9">
      <c r="A28" s="385" t="s">
        <v>33</v>
      </c>
      <c r="B28" s="733">
        <v>265.53269999999998</v>
      </c>
      <c r="C28" s="383">
        <v>-7.9287011455420053E-4</v>
      </c>
      <c r="D28" s="383">
        <v>-2.9352707333790362E-2</v>
      </c>
      <c r="E28" s="383">
        <v>-2.8694785080833562E-2</v>
      </c>
      <c r="F28" s="383">
        <v>5.470037683487039E-2</v>
      </c>
      <c r="G28" s="732">
        <v>37958</v>
      </c>
      <c r="H28" s="267"/>
      <c r="I28" s="267"/>
    </row>
    <row r="29" spans="1:9">
      <c r="A29" s="385" t="s">
        <v>34</v>
      </c>
      <c r="B29" s="731">
        <v>283.6533</v>
      </c>
      <c r="C29" s="383">
        <v>1.0642891805283217E-2</v>
      </c>
      <c r="D29" s="383">
        <v>-2.5569527630871502E-2</v>
      </c>
      <c r="E29" s="383">
        <v>1.8535588005801129E-2</v>
      </c>
      <c r="F29" s="383">
        <v>5.7925534126861855E-2</v>
      </c>
      <c r="G29" s="732">
        <v>37893</v>
      </c>
      <c r="H29" s="267"/>
      <c r="I29" s="267"/>
    </row>
    <row r="30" spans="1:9">
      <c r="A30" s="385" t="s">
        <v>46</v>
      </c>
      <c r="B30" s="731">
        <v>184.50139999999999</v>
      </c>
      <c r="C30" s="383">
        <v>2.0765363508661983E-2</v>
      </c>
      <c r="D30" s="383">
        <v>-2.8135910342662607E-2</v>
      </c>
      <c r="E30" s="383">
        <v>8.8879896760645227E-3</v>
      </c>
      <c r="F30" s="383">
        <v>3.3786172902448675E-2</v>
      </c>
      <c r="G30" s="732">
        <v>37923</v>
      </c>
      <c r="H30" s="267"/>
      <c r="I30" s="267"/>
    </row>
    <row r="31" spans="1:9">
      <c r="A31" s="385" t="s">
        <v>227</v>
      </c>
      <c r="B31" s="731">
        <v>1307.6472000000001</v>
      </c>
      <c r="C31" s="383">
        <v>2.4804531234289495E-2</v>
      </c>
      <c r="D31" s="383">
        <v>-3.9988582472729961E-2</v>
      </c>
      <c r="E31" s="383">
        <v>6.9411439658251251E-3</v>
      </c>
      <c r="F31" s="383">
        <v>6.3551144533912529E-2</v>
      </c>
      <c r="G31" s="732">
        <v>43062</v>
      </c>
      <c r="H31" s="267"/>
      <c r="I31" s="267"/>
    </row>
    <row r="32" spans="1:9">
      <c r="A32" s="385" t="s">
        <v>228</v>
      </c>
      <c r="B32" s="731">
        <v>1113.3032000000001</v>
      </c>
      <c r="C32" s="383">
        <v>6.4097986227964476E-3</v>
      </c>
      <c r="D32" s="383">
        <v>-1.8927169585261083E-2</v>
      </c>
      <c r="E32" s="383">
        <v>-1.5264027095949984E-2</v>
      </c>
      <c r="F32" s="383">
        <v>2.4960922123415052E-2</v>
      </c>
      <c r="G32" s="732">
        <v>43062</v>
      </c>
      <c r="H32" s="267"/>
      <c r="I32" s="267"/>
    </row>
    <row r="33" spans="1:9">
      <c r="A33" s="385" t="s">
        <v>36</v>
      </c>
      <c r="B33" s="731">
        <v>250.8115</v>
      </c>
      <c r="C33" s="383">
        <v>2.5221835079291655E-2</v>
      </c>
      <c r="D33" s="390">
        <v>-1.8911683412466074E-2</v>
      </c>
      <c r="E33" s="383">
        <v>4.6727914970193796E-2</v>
      </c>
      <c r="F33" s="383">
        <v>5.5387125782603741E-2</v>
      </c>
      <c r="G33" s="732">
        <v>38425</v>
      </c>
      <c r="H33" s="267"/>
      <c r="I33" s="267"/>
    </row>
    <row r="34" spans="1:9">
      <c r="A34" s="385" t="s">
        <v>37</v>
      </c>
      <c r="B34" s="731">
        <v>221.59280000000001</v>
      </c>
      <c r="C34" s="383">
        <v>5.6864286610558423E-5</v>
      </c>
      <c r="D34" s="390">
        <v>-2.2664683705314936E-2</v>
      </c>
      <c r="E34" s="383">
        <v>-2.6858865357860529E-2</v>
      </c>
      <c r="F34" s="383">
        <v>4.7751379533639282E-2</v>
      </c>
      <c r="G34" s="732">
        <v>38425</v>
      </c>
      <c r="H34" s="267"/>
      <c r="I34" s="267"/>
    </row>
    <row r="35" spans="1:9">
      <c r="A35" s="385" t="s">
        <v>38</v>
      </c>
      <c r="B35" s="731">
        <v>272.53919999999999</v>
      </c>
      <c r="C35" s="383">
        <v>1.0562848895307786E-2</v>
      </c>
      <c r="D35" s="383">
        <v>-1.5213752793138635E-2</v>
      </c>
      <c r="E35" s="383">
        <v>2.0873772224690113E-2</v>
      </c>
      <c r="F35" s="383">
        <v>5.2312113356749901E-2</v>
      </c>
      <c r="G35" s="732">
        <v>37474</v>
      </c>
      <c r="H35" s="267"/>
      <c r="I35" s="267"/>
    </row>
    <row r="36" spans="1:9">
      <c r="A36" s="23" t="s">
        <v>572</v>
      </c>
      <c r="B36" s="767"/>
      <c r="C36" s="768"/>
      <c r="D36" s="768"/>
      <c r="E36" s="768"/>
      <c r="F36" s="768"/>
      <c r="G36" s="769"/>
      <c r="H36" s="267"/>
      <c r="I36" s="267"/>
    </row>
    <row r="37" spans="1:9">
      <c r="A37" s="270" t="s">
        <v>115</v>
      </c>
      <c r="B37" s="267"/>
      <c r="C37" s="267"/>
      <c r="D37" s="267"/>
      <c r="E37" s="267"/>
      <c r="F37" s="267"/>
      <c r="G37" s="267"/>
      <c r="H37" s="267"/>
      <c r="I37" s="267"/>
    </row>
    <row r="38" spans="1:9">
      <c r="A38" s="566" t="s">
        <v>229</v>
      </c>
      <c r="B38" s="269"/>
      <c r="C38" s="269"/>
      <c r="D38" s="269"/>
      <c r="E38" s="269"/>
      <c r="F38" s="269"/>
      <c r="G38" s="269"/>
      <c r="H38" s="269"/>
      <c r="I38" s="269"/>
    </row>
    <row r="39" spans="1:9">
      <c r="A39" s="270" t="s">
        <v>230</v>
      </c>
      <c r="B39" s="268"/>
      <c r="C39" s="268"/>
      <c r="D39" s="268"/>
      <c r="E39" s="268"/>
      <c r="F39" s="268"/>
      <c r="G39" s="268"/>
      <c r="H39" s="268"/>
      <c r="I39" s="268"/>
    </row>
    <row r="40" spans="1:9">
      <c r="A40" s="566" t="s">
        <v>986</v>
      </c>
      <c r="B40" s="269"/>
      <c r="C40" s="269"/>
      <c r="D40" s="269"/>
      <c r="E40" s="269"/>
      <c r="F40" s="269"/>
      <c r="G40" s="269"/>
      <c r="H40" s="269"/>
      <c r="I40" s="269"/>
    </row>
    <row r="41" spans="1:9">
      <c r="B41" s="268"/>
      <c r="C41" s="268"/>
      <c r="D41" s="268"/>
      <c r="E41" s="268"/>
      <c r="F41" s="268"/>
      <c r="G41" s="268"/>
      <c r="H41" s="268"/>
      <c r="I41" s="268"/>
    </row>
    <row r="42" spans="1:9">
      <c r="A42" s="267"/>
      <c r="B42" s="267"/>
      <c r="C42" s="267"/>
      <c r="D42" s="267"/>
      <c r="E42" s="267"/>
      <c r="F42" s="267"/>
      <c r="G42" s="267"/>
      <c r="H42" s="267"/>
      <c r="I42" s="267"/>
    </row>
    <row r="43" spans="1:9">
      <c r="A43" s="627" t="s">
        <v>83</v>
      </c>
      <c r="B43" s="288"/>
      <c r="C43" s="288"/>
      <c r="D43" s="288"/>
      <c r="E43" s="288"/>
      <c r="F43" s="288"/>
      <c r="G43" s="288"/>
      <c r="H43" s="288"/>
      <c r="I43" s="8"/>
    </row>
    <row r="57" spans="7:7">
      <c r="G57" s="27" t="s">
        <v>846</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690</v>
      </c>
      <c r="S1" s="140" t="str">
        <f>Naslovnica!A20</f>
        <v>Ožujak 2022.</v>
      </c>
    </row>
    <row r="2" spans="1:20" ht="12.75" customHeight="1">
      <c r="A2" s="565" t="s">
        <v>975</v>
      </c>
      <c r="S2" s="542" t="str">
        <f>Naslovnica!A24</f>
        <v>March 2022</v>
      </c>
    </row>
    <row r="3" spans="1:20" ht="12.75" customHeight="1"/>
    <row r="4" spans="1:20" ht="12.75" customHeight="1">
      <c r="P4" s="70"/>
      <c r="Q4" s="70"/>
      <c r="R4" s="70"/>
      <c r="S4" s="25" t="s">
        <v>438</v>
      </c>
    </row>
    <row r="5" spans="1:20" ht="33" customHeight="1">
      <c r="A5" s="1111" t="s">
        <v>571</v>
      </c>
      <c r="B5" s="1080" t="s">
        <v>54</v>
      </c>
      <c r="C5" s="1080"/>
      <c r="D5" s="1080" t="s">
        <v>55</v>
      </c>
      <c r="E5" s="1112"/>
      <c r="F5" s="1080" t="s">
        <v>56</v>
      </c>
      <c r="G5" s="1080"/>
      <c r="H5" s="1113" t="s">
        <v>227</v>
      </c>
      <c r="I5" s="1114"/>
      <c r="J5" s="1113" t="s">
        <v>228</v>
      </c>
      <c r="K5" s="1114"/>
      <c r="L5" s="1080" t="s">
        <v>57</v>
      </c>
      <c r="M5" s="1080"/>
      <c r="N5" s="1080" t="s">
        <v>58</v>
      </c>
      <c r="O5" s="1080"/>
      <c r="P5" s="1080" t="s">
        <v>59</v>
      </c>
      <c r="Q5" s="1080"/>
      <c r="R5" s="1080" t="s">
        <v>437</v>
      </c>
      <c r="S5" s="1080"/>
    </row>
    <row r="6" spans="1:20">
      <c r="A6" s="1111"/>
      <c r="B6" s="734" t="s">
        <v>31</v>
      </c>
      <c r="C6" s="734" t="s">
        <v>32</v>
      </c>
      <c r="D6" s="734" t="s">
        <v>31</v>
      </c>
      <c r="E6" s="734" t="s">
        <v>32</v>
      </c>
      <c r="F6" s="734" t="s">
        <v>31</v>
      </c>
      <c r="G6" s="734" t="s">
        <v>32</v>
      </c>
      <c r="H6" s="734" t="s">
        <v>31</v>
      </c>
      <c r="I6" s="734" t="s">
        <v>32</v>
      </c>
      <c r="J6" s="734" t="s">
        <v>31</v>
      </c>
      <c r="K6" s="734" t="s">
        <v>32</v>
      </c>
      <c r="L6" s="734" t="s">
        <v>32</v>
      </c>
      <c r="M6" s="734" t="s">
        <v>32</v>
      </c>
      <c r="N6" s="734" t="s">
        <v>31</v>
      </c>
      <c r="O6" s="734" t="s">
        <v>32</v>
      </c>
      <c r="P6" s="734" t="s">
        <v>31</v>
      </c>
      <c r="Q6" s="734" t="s">
        <v>32</v>
      </c>
      <c r="R6" s="734" t="s">
        <v>31</v>
      </c>
      <c r="S6" s="734" t="s">
        <v>32</v>
      </c>
    </row>
    <row r="7" spans="1:20">
      <c r="A7" s="1111"/>
      <c r="B7" s="735" t="s">
        <v>29</v>
      </c>
      <c r="C7" s="735" t="s">
        <v>30</v>
      </c>
      <c r="D7" s="735" t="s">
        <v>29</v>
      </c>
      <c r="E7" s="735" t="s">
        <v>30</v>
      </c>
      <c r="F7" s="735" t="s">
        <v>29</v>
      </c>
      <c r="G7" s="735" t="s">
        <v>30</v>
      </c>
      <c r="H7" s="735" t="s">
        <v>29</v>
      </c>
      <c r="I7" s="735" t="s">
        <v>30</v>
      </c>
      <c r="J7" s="735" t="s">
        <v>29</v>
      </c>
      <c r="K7" s="735" t="s">
        <v>30</v>
      </c>
      <c r="L7" s="735" t="s">
        <v>30</v>
      </c>
      <c r="M7" s="735" t="s">
        <v>30</v>
      </c>
      <c r="N7" s="735" t="s">
        <v>29</v>
      </c>
      <c r="O7" s="735" t="s">
        <v>30</v>
      </c>
      <c r="P7" s="735" t="s">
        <v>29</v>
      </c>
      <c r="Q7" s="735" t="s">
        <v>30</v>
      </c>
      <c r="R7" s="735" t="s">
        <v>29</v>
      </c>
      <c r="S7" s="735" t="s">
        <v>30</v>
      </c>
    </row>
    <row r="8" spans="1:20" ht="18">
      <c r="A8" s="370" t="s">
        <v>439</v>
      </c>
      <c r="B8" s="391">
        <v>72488.922180000009</v>
      </c>
      <c r="C8" s="392">
        <v>7.8470829120303509E-2</v>
      </c>
      <c r="D8" s="391">
        <v>156798.16438999999</v>
      </c>
      <c r="E8" s="392">
        <v>7.1510087263936761E-2</v>
      </c>
      <c r="F8" s="391">
        <v>122726.22656</v>
      </c>
      <c r="G8" s="392">
        <v>0.2895424779322448</v>
      </c>
      <c r="H8" s="391">
        <v>10306.977080000001</v>
      </c>
      <c r="I8" s="392">
        <v>0.25965687262319986</v>
      </c>
      <c r="J8" s="391">
        <v>10080.93374</v>
      </c>
      <c r="K8" s="392">
        <v>0.43035878633955321</v>
      </c>
      <c r="L8" s="391">
        <v>33211.669849999998</v>
      </c>
      <c r="M8" s="392">
        <v>8.1960389516359866E-2</v>
      </c>
      <c r="N8" s="391">
        <v>46379.889569999999</v>
      </c>
      <c r="O8" s="392">
        <v>0.12109126273386364</v>
      </c>
      <c r="P8" s="391">
        <v>134407.22716000001</v>
      </c>
      <c r="Q8" s="392">
        <v>6.8223865985287735E-2</v>
      </c>
      <c r="R8" s="391">
        <v>586400.01052999997</v>
      </c>
      <c r="S8" s="392">
        <v>9.2175956989415789E-2</v>
      </c>
      <c r="T8" s="53"/>
    </row>
    <row r="9" spans="1:20" ht="18">
      <c r="A9" s="370" t="s">
        <v>440</v>
      </c>
      <c r="B9" s="391">
        <v>1268.1667500000001</v>
      </c>
      <c r="C9" s="392">
        <v>1.3728179884947582E-3</v>
      </c>
      <c r="D9" s="391">
        <v>13777.131130000002</v>
      </c>
      <c r="E9" s="392">
        <v>6.2832613709847256E-3</v>
      </c>
      <c r="F9" s="391">
        <v>4854.34231</v>
      </c>
      <c r="G9" s="392">
        <v>1.1452631931786637E-2</v>
      </c>
      <c r="H9" s="391">
        <v>674.42958999999996</v>
      </c>
      <c r="I9" s="392">
        <v>1.6990459645413989E-2</v>
      </c>
      <c r="J9" s="391">
        <v>0.49460999999999999</v>
      </c>
      <c r="K9" s="392">
        <v>2.1115083662022602E-5</v>
      </c>
      <c r="L9" s="391">
        <v>521.05807000000004</v>
      </c>
      <c r="M9" s="392">
        <v>1.285876999582504E-3</v>
      </c>
      <c r="N9" s="391">
        <v>0</v>
      </c>
      <c r="O9" s="392">
        <v>0</v>
      </c>
      <c r="P9" s="391">
        <v>5020.6384800000005</v>
      </c>
      <c r="Q9" s="392">
        <v>2.5484296793977456E-3</v>
      </c>
      <c r="R9" s="391">
        <v>26116.260940000004</v>
      </c>
      <c r="S9" s="392">
        <v>4.105203447991145E-3</v>
      </c>
      <c r="T9" s="53"/>
    </row>
    <row r="10" spans="1:20" ht="18">
      <c r="A10" s="370" t="s">
        <v>441</v>
      </c>
      <c r="B10" s="391">
        <v>855039.41640999995</v>
      </c>
      <c r="C10" s="392">
        <v>0.92559869726887889</v>
      </c>
      <c r="D10" s="391">
        <v>2032567.94726</v>
      </c>
      <c r="E10" s="392">
        <v>0.92698222484875747</v>
      </c>
      <c r="F10" s="391">
        <v>297136.17533</v>
      </c>
      <c r="G10" s="392">
        <v>0.70102004192475476</v>
      </c>
      <c r="H10" s="391">
        <v>28792.625960000001</v>
      </c>
      <c r="I10" s="392">
        <v>0.72535362729099595</v>
      </c>
      <c r="J10" s="391">
        <v>13365.578220000001</v>
      </c>
      <c r="K10" s="392">
        <v>0.57058147289097905</v>
      </c>
      <c r="L10" s="391">
        <v>372366.89510000002</v>
      </c>
      <c r="M10" s="392">
        <v>0.91893409464906861</v>
      </c>
      <c r="N10" s="391">
        <v>337303.81289</v>
      </c>
      <c r="O10" s="392">
        <v>0.88065204567059885</v>
      </c>
      <c r="P10" s="391">
        <v>1839909.0554800001</v>
      </c>
      <c r="Q10" s="392">
        <v>0.93392082761113382</v>
      </c>
      <c r="R10" s="391">
        <v>5776481.5066499999</v>
      </c>
      <c r="S10" s="392">
        <v>0.90800256027602178</v>
      </c>
      <c r="T10" s="53"/>
    </row>
    <row r="11" spans="1:20" ht="18.75">
      <c r="A11" s="370" t="s">
        <v>442</v>
      </c>
      <c r="B11" s="393">
        <v>802420.15253999992</v>
      </c>
      <c r="C11" s="394">
        <v>0.86863720385163834</v>
      </c>
      <c r="D11" s="393">
        <v>1657499.7960000001</v>
      </c>
      <c r="E11" s="394">
        <v>0.7559269300953414</v>
      </c>
      <c r="F11" s="393">
        <v>146223.03856000002</v>
      </c>
      <c r="G11" s="394">
        <v>0.34497745186311857</v>
      </c>
      <c r="H11" s="393">
        <v>12772.620489999999</v>
      </c>
      <c r="I11" s="394">
        <v>0.32177220012178415</v>
      </c>
      <c r="J11" s="393">
        <v>9017.5847200000007</v>
      </c>
      <c r="K11" s="394">
        <v>0.38496402376049149</v>
      </c>
      <c r="L11" s="393">
        <v>250006.22287999999</v>
      </c>
      <c r="M11" s="394">
        <v>0.61697010422252774</v>
      </c>
      <c r="N11" s="393">
        <v>295932.2329</v>
      </c>
      <c r="O11" s="394">
        <v>0.77263676342799936</v>
      </c>
      <c r="P11" s="393">
        <v>1244590.69306</v>
      </c>
      <c r="Q11" s="394">
        <v>0.63174273023862759</v>
      </c>
      <c r="R11" s="393">
        <v>4418462.3411500007</v>
      </c>
      <c r="S11" s="394">
        <v>0.69453613131604774</v>
      </c>
    </row>
    <row r="12" spans="1:20" ht="19.5">
      <c r="A12" s="377" t="s">
        <v>443</v>
      </c>
      <c r="B12" s="393">
        <v>50361.560149999998</v>
      </c>
      <c r="C12" s="394">
        <v>5.4517480215106384E-2</v>
      </c>
      <c r="D12" s="393">
        <v>517050.25366000005</v>
      </c>
      <c r="E12" s="394">
        <v>0.23580830109147199</v>
      </c>
      <c r="F12" s="393">
        <v>58385.897229999995</v>
      </c>
      <c r="G12" s="394">
        <v>0.13774722676743226</v>
      </c>
      <c r="H12" s="393">
        <v>7451.5588099999995</v>
      </c>
      <c r="I12" s="394">
        <v>0.187722204265584</v>
      </c>
      <c r="J12" s="393">
        <v>932.78273000000002</v>
      </c>
      <c r="K12" s="394">
        <v>3.9820839413760016E-2</v>
      </c>
      <c r="L12" s="393">
        <v>106699.72808</v>
      </c>
      <c r="M12" s="394">
        <v>0.26331561509023255</v>
      </c>
      <c r="N12" s="393">
        <v>0</v>
      </c>
      <c r="O12" s="394">
        <v>0</v>
      </c>
      <c r="P12" s="393">
        <v>390831.37192000001</v>
      </c>
      <c r="Q12" s="394">
        <v>0.19838239136482627</v>
      </c>
      <c r="R12" s="393">
        <v>1131713.15258</v>
      </c>
      <c r="S12" s="394">
        <v>0.17789348738634347</v>
      </c>
    </row>
    <row r="13" spans="1:20" ht="19.5">
      <c r="A13" s="377" t="s">
        <v>444</v>
      </c>
      <c r="B13" s="393">
        <v>710151.11989999993</v>
      </c>
      <c r="C13" s="394">
        <v>0.76875397651643029</v>
      </c>
      <c r="D13" s="393">
        <v>1049390.3692300001</v>
      </c>
      <c r="E13" s="394">
        <v>0.47858976646513612</v>
      </c>
      <c r="F13" s="393">
        <v>58280.999429999996</v>
      </c>
      <c r="G13" s="394">
        <v>0.13749974609607965</v>
      </c>
      <c r="H13" s="393">
        <v>2750.9201000000003</v>
      </c>
      <c r="I13" s="394">
        <v>6.9302114912852833E-2</v>
      </c>
      <c r="J13" s="393">
        <v>5295.4317199999996</v>
      </c>
      <c r="K13" s="394">
        <v>0.22606393682765866</v>
      </c>
      <c r="L13" s="393">
        <v>121354.91985999999</v>
      </c>
      <c r="M13" s="394">
        <v>0.29948197565417617</v>
      </c>
      <c r="N13" s="393">
        <v>261178.51947999999</v>
      </c>
      <c r="O13" s="394">
        <v>0.68189978492857806</v>
      </c>
      <c r="P13" s="393">
        <v>774689.50488000002</v>
      </c>
      <c r="Q13" s="394">
        <v>0.39322523109732777</v>
      </c>
      <c r="R13" s="393">
        <v>2983091.7845999999</v>
      </c>
      <c r="S13" s="394">
        <v>0.46891087158106703</v>
      </c>
    </row>
    <row r="14" spans="1:20" ht="19.5">
      <c r="A14" s="377" t="s">
        <v>445</v>
      </c>
      <c r="B14" s="393">
        <v>0</v>
      </c>
      <c r="C14" s="394">
        <v>0</v>
      </c>
      <c r="D14" s="393">
        <v>0</v>
      </c>
      <c r="E14" s="394">
        <v>0</v>
      </c>
      <c r="F14" s="393">
        <v>0</v>
      </c>
      <c r="G14" s="394">
        <v>0</v>
      </c>
      <c r="H14" s="393">
        <v>422.61846999999995</v>
      </c>
      <c r="I14" s="394">
        <v>1.0646748254241931E-2</v>
      </c>
      <c r="J14" s="393">
        <v>576.74156000000005</v>
      </c>
      <c r="K14" s="394">
        <v>2.4621310306636401E-2</v>
      </c>
      <c r="L14" s="393">
        <v>0</v>
      </c>
      <c r="M14" s="394">
        <v>0</v>
      </c>
      <c r="N14" s="393">
        <v>0</v>
      </c>
      <c r="O14" s="394">
        <v>0</v>
      </c>
      <c r="P14" s="393">
        <v>0</v>
      </c>
      <c r="Q14" s="394">
        <v>0</v>
      </c>
      <c r="R14" s="393">
        <v>999.36003000000005</v>
      </c>
      <c r="S14" s="394">
        <v>1.5708895888143681E-4</v>
      </c>
    </row>
    <row r="15" spans="1:20" ht="19.5">
      <c r="A15" s="377" t="s">
        <v>446</v>
      </c>
      <c r="B15" s="393">
        <v>38028.318810000004</v>
      </c>
      <c r="C15" s="394">
        <v>4.116647919887631E-2</v>
      </c>
      <c r="D15" s="393">
        <v>83613.839489999998</v>
      </c>
      <c r="E15" s="394">
        <v>3.8133309670199393E-2</v>
      </c>
      <c r="F15" s="393">
        <v>22855.86692</v>
      </c>
      <c r="G15" s="394">
        <v>5.3922820971530928E-2</v>
      </c>
      <c r="H15" s="393">
        <v>1652.3111999999999</v>
      </c>
      <c r="I15" s="394">
        <v>4.1625585800981184E-2</v>
      </c>
      <c r="J15" s="393">
        <v>2212.62871</v>
      </c>
      <c r="K15" s="394">
        <v>9.4457937212436366E-2</v>
      </c>
      <c r="L15" s="393">
        <v>18903.575789999999</v>
      </c>
      <c r="M15" s="394">
        <v>4.6650603296914027E-2</v>
      </c>
      <c r="N15" s="393">
        <v>29697.985100000002</v>
      </c>
      <c r="O15" s="394">
        <v>7.753719445543017E-2</v>
      </c>
      <c r="P15" s="393">
        <v>79069.816260000007</v>
      </c>
      <c r="Q15" s="394">
        <v>4.0135107776473569E-2</v>
      </c>
      <c r="R15" s="393">
        <v>276034.34227999998</v>
      </c>
      <c r="S15" s="394">
        <v>4.3389715560554654E-2</v>
      </c>
    </row>
    <row r="16" spans="1:20" ht="19.5" customHeight="1">
      <c r="A16" s="378" t="s">
        <v>447</v>
      </c>
      <c r="B16" s="393">
        <v>0</v>
      </c>
      <c r="C16" s="394">
        <v>0</v>
      </c>
      <c r="D16" s="393">
        <v>0</v>
      </c>
      <c r="E16" s="394">
        <v>0</v>
      </c>
      <c r="F16" s="393">
        <v>0</v>
      </c>
      <c r="G16" s="394">
        <v>0</v>
      </c>
      <c r="H16" s="393">
        <v>0</v>
      </c>
      <c r="I16" s="394">
        <v>0</v>
      </c>
      <c r="J16" s="393">
        <v>0</v>
      </c>
      <c r="K16" s="394">
        <v>0</v>
      </c>
      <c r="L16" s="393">
        <v>314.56198000000001</v>
      </c>
      <c r="M16" s="394">
        <v>7.7628202750056562E-4</v>
      </c>
      <c r="N16" s="393">
        <v>0</v>
      </c>
      <c r="O16" s="394">
        <v>0</v>
      </c>
      <c r="P16" s="393">
        <v>0</v>
      </c>
      <c r="Q16" s="394">
        <v>0</v>
      </c>
      <c r="R16" s="393">
        <v>314.56198000000001</v>
      </c>
      <c r="S16" s="394">
        <v>4.9445857807504416E-5</v>
      </c>
    </row>
    <row r="17" spans="1:19" ht="18.75" customHeight="1">
      <c r="A17" s="378" t="s">
        <v>448</v>
      </c>
      <c r="B17" s="393">
        <v>3879.1536800000003</v>
      </c>
      <c r="C17" s="394">
        <v>4.1992679212253742E-3</v>
      </c>
      <c r="D17" s="393">
        <v>7445.3336200000003</v>
      </c>
      <c r="E17" s="394">
        <v>3.3955528685339492E-3</v>
      </c>
      <c r="F17" s="393">
        <v>6700.2749800000001</v>
      </c>
      <c r="G17" s="394">
        <v>1.5807658028075707E-2</v>
      </c>
      <c r="H17" s="393">
        <v>495.21190999999999</v>
      </c>
      <c r="I17" s="394">
        <v>1.2475546888124205E-2</v>
      </c>
      <c r="J17" s="393">
        <v>0</v>
      </c>
      <c r="K17" s="394">
        <v>0</v>
      </c>
      <c r="L17" s="393">
        <v>2733.4371700000002</v>
      </c>
      <c r="M17" s="394">
        <v>6.7456281537044251E-3</v>
      </c>
      <c r="N17" s="393">
        <v>5055.7283200000002</v>
      </c>
      <c r="O17" s="394">
        <v>1.3199784043991096E-2</v>
      </c>
      <c r="P17" s="393">
        <v>0</v>
      </c>
      <c r="Q17" s="394">
        <v>0</v>
      </c>
      <c r="R17" s="393">
        <v>26309.13968</v>
      </c>
      <c r="S17" s="394">
        <v>4.1355219713935304E-3</v>
      </c>
    </row>
    <row r="18" spans="1:19" ht="19.5">
      <c r="A18" s="379" t="s">
        <v>449</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row>
    <row r="19" spans="1:19" ht="18.75">
      <c r="A19" s="370" t="s">
        <v>450</v>
      </c>
      <c r="B19" s="393">
        <v>0</v>
      </c>
      <c r="C19" s="394">
        <v>0</v>
      </c>
      <c r="D19" s="393">
        <v>0</v>
      </c>
      <c r="E19" s="394">
        <v>0</v>
      </c>
      <c r="F19" s="393">
        <v>0</v>
      </c>
      <c r="G19" s="394">
        <v>0</v>
      </c>
      <c r="H19" s="393">
        <v>0</v>
      </c>
      <c r="I19" s="394">
        <v>0</v>
      </c>
      <c r="J19" s="393">
        <v>0</v>
      </c>
      <c r="K19" s="394">
        <v>0</v>
      </c>
      <c r="L19" s="393">
        <v>0</v>
      </c>
      <c r="M19" s="394">
        <v>0</v>
      </c>
      <c r="N19" s="393">
        <v>0</v>
      </c>
      <c r="O19" s="394">
        <v>0</v>
      </c>
      <c r="P19" s="393">
        <v>0</v>
      </c>
      <c r="Q19" s="394">
        <v>0</v>
      </c>
      <c r="R19" s="393">
        <v>0</v>
      </c>
      <c r="S19" s="394">
        <v>0</v>
      </c>
    </row>
    <row r="20" spans="1:19" ht="19.5">
      <c r="A20" s="377" t="s">
        <v>451</v>
      </c>
      <c r="B20" s="393">
        <v>52619.263869999995</v>
      </c>
      <c r="C20" s="394">
        <v>5.6961493417240508E-2</v>
      </c>
      <c r="D20" s="393">
        <v>375068.15126000001</v>
      </c>
      <c r="E20" s="394">
        <v>0.17105529475341605</v>
      </c>
      <c r="F20" s="393">
        <v>150913.13677000001</v>
      </c>
      <c r="G20" s="394">
        <v>0.35604259006163619</v>
      </c>
      <c r="H20" s="393">
        <v>16020.00547</v>
      </c>
      <c r="I20" s="394">
        <v>0.4035814271692118</v>
      </c>
      <c r="J20" s="393">
        <v>4347.9934999999996</v>
      </c>
      <c r="K20" s="394">
        <v>0.18561744913048758</v>
      </c>
      <c r="L20" s="393">
        <v>122360.67221999999</v>
      </c>
      <c r="M20" s="394">
        <v>0.30196399042654082</v>
      </c>
      <c r="N20" s="393">
        <v>41371.579990000006</v>
      </c>
      <c r="O20" s="394">
        <v>0.10801528224259949</v>
      </c>
      <c r="P20" s="393">
        <v>595318.3624199999</v>
      </c>
      <c r="Q20" s="394">
        <v>0.30217809737250612</v>
      </c>
      <c r="R20" s="393">
        <v>1358019.1654999997</v>
      </c>
      <c r="S20" s="394">
        <v>0.21346642895997409</v>
      </c>
    </row>
    <row r="21" spans="1:19" ht="19.5">
      <c r="A21" s="377" t="s">
        <v>452</v>
      </c>
      <c r="B21" s="393">
        <v>2903.7728500000003</v>
      </c>
      <c r="C21" s="394">
        <v>3.1433970359045381E-3</v>
      </c>
      <c r="D21" s="393">
        <v>154288.95033000002</v>
      </c>
      <c r="E21" s="394">
        <v>7.0365723635111399E-2</v>
      </c>
      <c r="F21" s="393">
        <v>39253.828569999998</v>
      </c>
      <c r="G21" s="394">
        <v>9.2609795893372121E-2</v>
      </c>
      <c r="H21" s="393">
        <v>5640.9023399999996</v>
      </c>
      <c r="I21" s="394">
        <v>0.14210753055999711</v>
      </c>
      <c r="J21" s="393">
        <v>0</v>
      </c>
      <c r="K21" s="394">
        <v>0</v>
      </c>
      <c r="L21" s="393">
        <v>64120.478000000003</v>
      </c>
      <c r="M21" s="394">
        <v>0.15823773320013249</v>
      </c>
      <c r="N21" s="393">
        <v>0</v>
      </c>
      <c r="O21" s="394">
        <v>0</v>
      </c>
      <c r="P21" s="393">
        <v>204443.22336</v>
      </c>
      <c r="Q21" s="394">
        <v>0.10377349021201909</v>
      </c>
      <c r="R21" s="393">
        <v>470651.15545000002</v>
      </c>
      <c r="S21" s="394">
        <v>7.3981445911926028E-2</v>
      </c>
    </row>
    <row r="22" spans="1:19" ht="19.5">
      <c r="A22" s="377" t="s">
        <v>453</v>
      </c>
      <c r="B22" s="393">
        <v>31339.242429999998</v>
      </c>
      <c r="C22" s="394">
        <v>3.3925409062887171E-2</v>
      </c>
      <c r="D22" s="393">
        <v>22106.580409999999</v>
      </c>
      <c r="E22" s="394">
        <v>1.0082028066950731E-2</v>
      </c>
      <c r="F22" s="393">
        <v>47869.183649999999</v>
      </c>
      <c r="G22" s="394">
        <v>0.11293561644575262</v>
      </c>
      <c r="H22" s="393">
        <v>2183.6281099999997</v>
      </c>
      <c r="I22" s="394">
        <v>5.5010702130590998E-2</v>
      </c>
      <c r="J22" s="393">
        <v>2401.9187000000002</v>
      </c>
      <c r="K22" s="394">
        <v>0.10253879682957598</v>
      </c>
      <c r="L22" s="393">
        <v>7234.6475099999998</v>
      </c>
      <c r="M22" s="394">
        <v>1.7853800504799462E-2</v>
      </c>
      <c r="N22" s="393">
        <v>12185.448490000001</v>
      </c>
      <c r="O22" s="394">
        <v>3.1814464379125773E-2</v>
      </c>
      <c r="P22" s="393">
        <v>75584.575099999987</v>
      </c>
      <c r="Q22" s="394">
        <v>3.8366031582801351E-2</v>
      </c>
      <c r="R22" s="393">
        <v>200905.22439999998</v>
      </c>
      <c r="S22" s="394">
        <v>3.1580202917298413E-2</v>
      </c>
    </row>
    <row r="23" spans="1:19" ht="19.5">
      <c r="A23" s="377" t="s">
        <v>445</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row>
    <row r="24" spans="1:19" ht="19.5">
      <c r="A24" s="377" t="s">
        <v>454</v>
      </c>
      <c r="B24" s="393">
        <v>0</v>
      </c>
      <c r="C24" s="394">
        <v>0</v>
      </c>
      <c r="D24" s="393">
        <v>0</v>
      </c>
      <c r="E24" s="394">
        <v>0</v>
      </c>
      <c r="F24" s="393">
        <v>0</v>
      </c>
      <c r="G24" s="394">
        <v>0</v>
      </c>
      <c r="H24" s="393">
        <v>0</v>
      </c>
      <c r="I24" s="394">
        <v>0</v>
      </c>
      <c r="J24" s="393">
        <v>0</v>
      </c>
      <c r="K24" s="394">
        <v>0</v>
      </c>
      <c r="L24" s="393">
        <v>8083.2609199999997</v>
      </c>
      <c r="M24" s="394">
        <v>1.9948024792423059E-2</v>
      </c>
      <c r="N24" s="393">
        <v>15439.970929999999</v>
      </c>
      <c r="O24" s="394">
        <v>4.0311557311192771E-2</v>
      </c>
      <c r="P24" s="393">
        <v>0</v>
      </c>
      <c r="Q24" s="394">
        <v>0</v>
      </c>
      <c r="R24" s="393">
        <v>23523.23185</v>
      </c>
      <c r="S24" s="394">
        <v>3.6976063579840734E-3</v>
      </c>
    </row>
    <row r="25" spans="1:19" ht="19.5">
      <c r="A25" s="378" t="s">
        <v>447</v>
      </c>
      <c r="B25" s="393">
        <v>0</v>
      </c>
      <c r="C25" s="394">
        <v>0</v>
      </c>
      <c r="D25" s="393">
        <v>0</v>
      </c>
      <c r="E25" s="394">
        <v>0</v>
      </c>
      <c r="F25" s="393">
        <v>946.73825999999997</v>
      </c>
      <c r="G25" s="394">
        <v>2.2335970838282559E-3</v>
      </c>
      <c r="H25" s="393">
        <v>103.49536999999999</v>
      </c>
      <c r="I25" s="394">
        <v>2.6072905660503264E-3</v>
      </c>
      <c r="J25" s="393">
        <v>0</v>
      </c>
      <c r="K25" s="394">
        <v>0</v>
      </c>
      <c r="L25" s="393">
        <v>1679.9116899999999</v>
      </c>
      <c r="M25" s="394">
        <v>4.1457179686340403E-3</v>
      </c>
      <c r="N25" s="393">
        <v>0</v>
      </c>
      <c r="O25" s="394">
        <v>0</v>
      </c>
      <c r="P25" s="393">
        <v>0</v>
      </c>
      <c r="Q25" s="394">
        <v>0</v>
      </c>
      <c r="R25" s="393">
        <v>2730.1453199999996</v>
      </c>
      <c r="S25" s="394">
        <v>4.2915032925003717E-4</v>
      </c>
    </row>
    <row r="26" spans="1:19" ht="19.5">
      <c r="A26" s="378" t="s">
        <v>455</v>
      </c>
      <c r="B26" s="393">
        <v>18376.248589999999</v>
      </c>
      <c r="C26" s="394">
        <v>1.9892687318448801E-2</v>
      </c>
      <c r="D26" s="393">
        <v>198672.62052</v>
      </c>
      <c r="E26" s="394">
        <v>9.0607543051353906E-2</v>
      </c>
      <c r="F26" s="393">
        <v>62843.386290000002</v>
      </c>
      <c r="G26" s="394">
        <v>0.14826358063868317</v>
      </c>
      <c r="H26" s="393">
        <v>8091.9796500000002</v>
      </c>
      <c r="I26" s="394">
        <v>0.20385590391257333</v>
      </c>
      <c r="J26" s="393">
        <v>1946.0748000000001</v>
      </c>
      <c r="K26" s="394">
        <v>8.3078652300911646E-2</v>
      </c>
      <c r="L26" s="393">
        <v>41242.374100000001</v>
      </c>
      <c r="M26" s="394">
        <v>0.1017787139605518</v>
      </c>
      <c r="N26" s="393">
        <v>13746.16057</v>
      </c>
      <c r="O26" s="394">
        <v>3.5889260552280929E-2</v>
      </c>
      <c r="P26" s="393">
        <v>315290.56396</v>
      </c>
      <c r="Q26" s="394">
        <v>0.16003857557768569</v>
      </c>
      <c r="R26" s="393">
        <v>660209.40847999998</v>
      </c>
      <c r="S26" s="394">
        <v>0.10377802344351557</v>
      </c>
    </row>
    <row r="27" spans="1:19" ht="19.5">
      <c r="A27" s="379" t="s">
        <v>449</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row>
    <row r="28" spans="1:19" ht="19.5" customHeight="1">
      <c r="A28" s="377" t="s">
        <v>450</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row>
    <row r="29" spans="1:19" ht="19.5">
      <c r="A29" s="377" t="s">
        <v>456</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row>
    <row r="30" spans="1:19" ht="18">
      <c r="A30" s="370" t="s">
        <v>457</v>
      </c>
      <c r="B30" s="391">
        <v>928796.50534000003</v>
      </c>
      <c r="C30" s="392">
        <v>1.0054423443776772</v>
      </c>
      <c r="D30" s="391">
        <v>2203143.2427800004</v>
      </c>
      <c r="E30" s="392">
        <v>1.0047755734836792</v>
      </c>
      <c r="F30" s="391">
        <v>424716.74420000002</v>
      </c>
      <c r="G30" s="392">
        <v>1.0020151517887863</v>
      </c>
      <c r="H30" s="391">
        <v>39774.032630000002</v>
      </c>
      <c r="I30" s="392">
        <v>1.0020009595596098</v>
      </c>
      <c r="J30" s="391">
        <v>23447.006570000001</v>
      </c>
      <c r="K30" s="392">
        <v>1.0009613743141943</v>
      </c>
      <c r="L30" s="391">
        <v>406099.62302</v>
      </c>
      <c r="M30" s="392">
        <v>1.0021803611650109</v>
      </c>
      <c r="N30" s="391">
        <v>383683.70246</v>
      </c>
      <c r="O30" s="392">
        <v>1.0017433084044625</v>
      </c>
      <c r="P30" s="391">
        <v>1979336.9211199998</v>
      </c>
      <c r="Q30" s="392">
        <v>1.0046931232758192</v>
      </c>
      <c r="R30" s="391">
        <v>6388997.7781200008</v>
      </c>
      <c r="S30" s="392">
        <v>1.0042837207134288</v>
      </c>
    </row>
    <row r="31" spans="1:19" ht="19.5">
      <c r="A31" s="377" t="s">
        <v>458</v>
      </c>
      <c r="B31" s="393">
        <v>5027.46922</v>
      </c>
      <c r="C31" s="394">
        <v>5.4423443776772341E-3</v>
      </c>
      <c r="D31" s="393">
        <v>10471.266149999999</v>
      </c>
      <c r="E31" s="394">
        <v>4.7755734836788868E-3</v>
      </c>
      <c r="F31" s="393">
        <v>854.14747</v>
      </c>
      <c r="G31" s="394">
        <v>2.0151517887861451E-3</v>
      </c>
      <c r="H31" s="393">
        <v>79.427300000000002</v>
      </c>
      <c r="I31" s="394">
        <v>2.0009595596097592E-3</v>
      </c>
      <c r="J31" s="393">
        <v>22.5197</v>
      </c>
      <c r="K31" s="394">
        <v>9.6137431419431561E-4</v>
      </c>
      <c r="L31" s="393">
        <v>883.51745999999991</v>
      </c>
      <c r="M31" s="394">
        <v>2.1803611650109455E-3</v>
      </c>
      <c r="N31" s="393">
        <v>667.71498999999994</v>
      </c>
      <c r="O31" s="394">
        <v>1.7433084044626182E-3</v>
      </c>
      <c r="P31" s="393">
        <v>9245.8801199999998</v>
      </c>
      <c r="Q31" s="394">
        <v>4.6931232758192108E-3</v>
      </c>
      <c r="R31" s="393">
        <v>27251.942409999996</v>
      </c>
      <c r="S31" s="394">
        <v>4.2837207134287462E-3</v>
      </c>
    </row>
    <row r="32" spans="1:19" ht="22.5" customHeight="1">
      <c r="A32" s="971" t="s">
        <v>459</v>
      </c>
      <c r="B32" s="972">
        <v>923769.03612000006</v>
      </c>
      <c r="C32" s="973">
        <v>1</v>
      </c>
      <c r="D32" s="972">
        <v>2192671.9766299999</v>
      </c>
      <c r="E32" s="973">
        <v>1</v>
      </c>
      <c r="F32" s="972">
        <v>423862.59672999999</v>
      </c>
      <c r="G32" s="973">
        <v>1</v>
      </c>
      <c r="H32" s="972">
        <v>39694.605329999999</v>
      </c>
      <c r="I32" s="973">
        <v>1</v>
      </c>
      <c r="J32" s="972">
        <v>23424.486870000001</v>
      </c>
      <c r="K32" s="973">
        <v>1</v>
      </c>
      <c r="L32" s="972">
        <v>405216.10556</v>
      </c>
      <c r="M32" s="973">
        <v>1</v>
      </c>
      <c r="N32" s="972">
        <v>383015.98747000005</v>
      </c>
      <c r="O32" s="973">
        <v>1</v>
      </c>
      <c r="P32" s="972">
        <v>1970091.041</v>
      </c>
      <c r="Q32" s="973">
        <v>1</v>
      </c>
      <c r="R32" s="972">
        <v>6361745.8357100002</v>
      </c>
      <c r="S32" s="973">
        <v>1</v>
      </c>
    </row>
    <row r="33" spans="1:19" ht="19.5">
      <c r="A33" s="379" t="s">
        <v>460</v>
      </c>
      <c r="B33" s="393">
        <v>2760.8552400000003</v>
      </c>
      <c r="C33" s="394">
        <v>2.9886856260046345E-3</v>
      </c>
      <c r="D33" s="393">
        <v>5271.0685999999996</v>
      </c>
      <c r="E33" s="394">
        <v>2.4039476292761781E-3</v>
      </c>
      <c r="F33" s="393">
        <v>0</v>
      </c>
      <c r="G33" s="394">
        <v>0</v>
      </c>
      <c r="H33" s="393">
        <v>0</v>
      </c>
      <c r="I33" s="394">
        <v>0</v>
      </c>
      <c r="J33" s="393">
        <v>0</v>
      </c>
      <c r="K33" s="394">
        <v>0</v>
      </c>
      <c r="L33" s="393">
        <v>351.22978999999998</v>
      </c>
      <c r="M33" s="394">
        <v>8.6677154530817059E-4</v>
      </c>
      <c r="N33" s="393">
        <v>26.22</v>
      </c>
      <c r="O33" s="394">
        <v>6.8456672456926348E-5</v>
      </c>
      <c r="P33" s="393">
        <v>4293.2987999999996</v>
      </c>
      <c r="Q33" s="394">
        <v>2.1792387816863329E-3</v>
      </c>
      <c r="R33" s="393">
        <v>12702.672429999999</v>
      </c>
      <c r="S33" s="394">
        <v>1.9967274326957328E-3</v>
      </c>
    </row>
    <row r="34" spans="1:19" ht="19.5">
      <c r="A34" s="379" t="s">
        <v>461</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row>
    <row r="35" spans="1:19" ht="12.75" customHeight="1">
      <c r="A35" s="23" t="s">
        <v>572</v>
      </c>
    </row>
    <row r="36" spans="1:19" ht="12.75" customHeight="1"/>
    <row r="37" spans="1:19" ht="12.75" customHeight="1">
      <c r="A37" s="627" t="s">
        <v>83</v>
      </c>
    </row>
    <row r="38" spans="1:19" ht="12.75" customHeight="1">
      <c r="S38" s="25" t="s">
        <v>847</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7" customWidth="1"/>
    <col min="2" max="2" width="15.140625" style="267" bestFit="1" customWidth="1"/>
    <col min="3" max="3" width="11.85546875" style="267" customWidth="1"/>
    <col min="4" max="4" width="12.5703125" style="267" bestFit="1" customWidth="1"/>
    <col min="5" max="5" width="12.5703125" style="267" customWidth="1"/>
    <col min="6" max="6" width="8.5703125" style="267" customWidth="1"/>
    <col min="7" max="7" width="12.140625" style="267" customWidth="1"/>
    <col min="8" max="8" width="6" style="267" customWidth="1"/>
    <col min="9" max="9" width="8" style="267" customWidth="1"/>
    <col min="10" max="10" width="8.140625" style="267" bestFit="1" customWidth="1"/>
    <col min="11" max="11" width="9" style="267" customWidth="1"/>
    <col min="12" max="12" width="8.85546875" style="267" customWidth="1"/>
    <col min="13" max="16384" width="8.85546875" style="267"/>
  </cols>
  <sheetData>
    <row r="1" spans="1:12" ht="12.75" customHeight="1">
      <c r="A1" s="139" t="s">
        <v>1118</v>
      </c>
      <c r="G1" s="140" t="str">
        <f>Naslovnica!A20</f>
        <v>Ožujak 2022.</v>
      </c>
      <c r="L1" s="140"/>
    </row>
    <row r="2" spans="1:12" ht="12.75" customHeight="1">
      <c r="A2" s="540" t="s">
        <v>1119</v>
      </c>
      <c r="G2" s="542" t="str">
        <f>Naslovnica!A24</f>
        <v>March 2022</v>
      </c>
      <c r="L2" s="542"/>
    </row>
    <row r="3" spans="1:12" ht="12.75" customHeight="1"/>
    <row r="4" spans="1:12" s="64" customFormat="1">
      <c r="A4" s="1115" t="s">
        <v>1172</v>
      </c>
      <c r="B4" s="1116" t="s">
        <v>1174</v>
      </c>
      <c r="C4" s="1116"/>
      <c r="D4" s="1116"/>
      <c r="E4" s="1116"/>
      <c r="F4" s="1116"/>
      <c r="G4" s="1116"/>
      <c r="H4" s="941"/>
    </row>
    <row r="5" spans="1:12" s="64" customFormat="1" ht="22.15" customHeight="1">
      <c r="A5" s="1115"/>
      <c r="B5" s="1117" t="str">
        <f>G1</f>
        <v>Ožujak 2022.</v>
      </c>
      <c r="C5" s="1117"/>
      <c r="D5" s="1118" t="s">
        <v>17</v>
      </c>
      <c r="E5" s="1118"/>
      <c r="F5" s="1115" t="s">
        <v>238</v>
      </c>
      <c r="G5" s="1115"/>
    </row>
    <row r="6" spans="1:12" s="64" customFormat="1">
      <c r="A6" s="1115"/>
      <c r="B6" s="1119" t="str">
        <f>Naslovnica!A24</f>
        <v>March 2022</v>
      </c>
      <c r="C6" s="1120"/>
      <c r="D6" s="1123" t="s">
        <v>45</v>
      </c>
      <c r="E6" s="1123"/>
      <c r="F6" s="1123" t="s">
        <v>51</v>
      </c>
      <c r="G6" s="1123"/>
    </row>
    <row r="7" spans="1:12" s="64" customFormat="1">
      <c r="A7" s="1115"/>
      <c r="B7" s="958" t="s">
        <v>27</v>
      </c>
      <c r="C7" s="958" t="s">
        <v>28</v>
      </c>
      <c r="D7" s="689" t="s">
        <v>1170</v>
      </c>
      <c r="E7" s="689" t="s">
        <v>147</v>
      </c>
      <c r="F7" s="689" t="s">
        <v>1170</v>
      </c>
      <c r="G7" s="689" t="s">
        <v>147</v>
      </c>
    </row>
    <row r="8" spans="1:12" s="64" customFormat="1">
      <c r="A8" s="1115"/>
      <c r="B8" s="959" t="s">
        <v>29</v>
      </c>
      <c r="C8" s="959" t="s">
        <v>30</v>
      </c>
      <c r="D8" s="730" t="s">
        <v>1171</v>
      </c>
      <c r="E8" s="730" t="s">
        <v>148</v>
      </c>
      <c r="F8" s="730" t="s">
        <v>1171</v>
      </c>
      <c r="G8" s="730" t="s">
        <v>148</v>
      </c>
    </row>
    <row r="9" spans="1:12" s="64" customFormat="1">
      <c r="A9" s="1001" t="s">
        <v>901</v>
      </c>
      <c r="B9" s="1002">
        <v>576</v>
      </c>
      <c r="C9" s="1003">
        <v>1.2515753335361349E-2</v>
      </c>
      <c r="D9" s="1002">
        <v>0</v>
      </c>
      <c r="E9" s="1003">
        <v>0</v>
      </c>
      <c r="F9" s="1002">
        <v>4</v>
      </c>
      <c r="G9" s="1003">
        <v>6.9930069930070893E-3</v>
      </c>
    </row>
    <row r="10" spans="1:12" s="64" customFormat="1">
      <c r="A10" s="1001" t="s">
        <v>886</v>
      </c>
      <c r="B10" s="1002">
        <v>1498</v>
      </c>
      <c r="C10" s="1003">
        <v>3.2549650167311289E-2</v>
      </c>
      <c r="D10" s="1002">
        <v>0</v>
      </c>
      <c r="E10" s="1003">
        <v>0</v>
      </c>
      <c r="F10" s="1002">
        <v>0</v>
      </c>
      <c r="G10" s="1003">
        <v>0</v>
      </c>
    </row>
    <row r="11" spans="1:12" s="64" customFormat="1">
      <c r="A11" s="1001" t="s">
        <v>191</v>
      </c>
      <c r="B11" s="1002">
        <v>314</v>
      </c>
      <c r="C11" s="1003">
        <v>6.8228238668462905E-3</v>
      </c>
      <c r="D11" s="1002">
        <v>-2</v>
      </c>
      <c r="E11" s="1003">
        <v>-6.3291139240506666E-3</v>
      </c>
      <c r="F11" s="1002">
        <v>0</v>
      </c>
      <c r="G11" s="1003">
        <v>0</v>
      </c>
    </row>
    <row r="12" spans="1:12" s="64" customFormat="1">
      <c r="A12" s="1001" t="s">
        <v>903</v>
      </c>
      <c r="B12" s="1002">
        <v>859</v>
      </c>
      <c r="C12" s="1003">
        <v>1.8664986310894791E-2</v>
      </c>
      <c r="D12" s="1002">
        <v>-1</v>
      </c>
      <c r="E12" s="1003">
        <v>-1.1627906976744429E-3</v>
      </c>
      <c r="F12" s="1002">
        <v>-5</v>
      </c>
      <c r="G12" s="1003">
        <v>-5.7870370370370905E-3</v>
      </c>
    </row>
    <row r="13" spans="1:12" s="64" customFormat="1">
      <c r="A13" s="1001" t="s">
        <v>192</v>
      </c>
      <c r="B13" s="1002">
        <v>354</v>
      </c>
      <c r="C13" s="1003">
        <v>7.6919734040241626E-3</v>
      </c>
      <c r="D13" s="1002">
        <v>0</v>
      </c>
      <c r="E13" s="1003">
        <v>0</v>
      </c>
      <c r="F13" s="1002">
        <v>-4</v>
      </c>
      <c r="G13" s="1003">
        <v>-1.1173184357541888E-2</v>
      </c>
    </row>
    <row r="14" spans="1:12" s="64" customFormat="1">
      <c r="A14" s="1001" t="s">
        <v>193</v>
      </c>
      <c r="B14" s="1002">
        <v>3605</v>
      </c>
      <c r="C14" s="1003">
        <v>7.833210203815566E-2</v>
      </c>
      <c r="D14" s="1002">
        <v>-13</v>
      </c>
      <c r="E14" s="1003">
        <v>-3.5931453841901995E-3</v>
      </c>
      <c r="F14" s="1002">
        <v>-33</v>
      </c>
      <c r="G14" s="1003">
        <v>-9.0709180868608907E-3</v>
      </c>
    </row>
    <row r="15" spans="1:12" s="64" customFormat="1">
      <c r="A15" s="1001" t="s">
        <v>194</v>
      </c>
      <c r="B15" s="1002">
        <v>1906</v>
      </c>
      <c r="C15" s="1003">
        <v>4.1414975446525573E-2</v>
      </c>
      <c r="D15" s="1002">
        <v>7</v>
      </c>
      <c r="E15" s="1003">
        <v>3.6861506055818616E-3</v>
      </c>
      <c r="F15" s="1002">
        <v>40</v>
      </c>
      <c r="G15" s="1003">
        <v>2.1436227224008508E-2</v>
      </c>
    </row>
    <row r="16" spans="1:12" s="64" customFormat="1">
      <c r="A16" s="1004" t="s">
        <v>195</v>
      </c>
      <c r="B16" s="1002">
        <v>4415</v>
      </c>
      <c r="C16" s="1003">
        <v>9.5932380166007566E-2</v>
      </c>
      <c r="D16" s="1002">
        <v>3</v>
      </c>
      <c r="E16" s="1003">
        <v>6.7996373526746368E-4</v>
      </c>
      <c r="F16" s="1002">
        <v>21</v>
      </c>
      <c r="G16" s="1003">
        <v>4.7792444242147347E-3</v>
      </c>
    </row>
    <row r="17" spans="1:12" s="64" customFormat="1">
      <c r="A17" s="1001" t="s">
        <v>196</v>
      </c>
      <c r="B17" s="1002">
        <v>3791</v>
      </c>
      <c r="C17" s="1003">
        <v>8.2373647386032769E-2</v>
      </c>
      <c r="D17" s="1002">
        <v>0</v>
      </c>
      <c r="E17" s="1003">
        <v>0</v>
      </c>
      <c r="F17" s="1002">
        <v>17</v>
      </c>
      <c r="G17" s="1003">
        <v>4.5045045045044585E-3</v>
      </c>
    </row>
    <row r="18" spans="1:12" s="64" customFormat="1">
      <c r="A18" s="1001" t="s">
        <v>197</v>
      </c>
      <c r="B18" s="1002">
        <v>4284</v>
      </c>
      <c r="C18" s="1003">
        <v>9.308591543175003E-2</v>
      </c>
      <c r="D18" s="1002">
        <v>12</v>
      </c>
      <c r="E18" s="1003">
        <v>2.8089887640450062E-3</v>
      </c>
      <c r="F18" s="1002">
        <v>29</v>
      </c>
      <c r="G18" s="1003">
        <v>6.815511163337229E-3</v>
      </c>
    </row>
    <row r="19" spans="1:12" s="64" customFormat="1">
      <c r="A19" s="1001" t="s">
        <v>664</v>
      </c>
      <c r="B19" s="1002">
        <v>3025</v>
      </c>
      <c r="C19" s="1003">
        <v>6.5729433749076527E-2</v>
      </c>
      <c r="D19" s="1002">
        <v>8</v>
      </c>
      <c r="E19" s="1003">
        <v>2.6516407026848654E-3</v>
      </c>
      <c r="F19" s="1002">
        <v>7</v>
      </c>
      <c r="G19" s="1003">
        <v>2.3194168323392717E-3</v>
      </c>
    </row>
    <row r="20" spans="1:12" s="64" customFormat="1">
      <c r="A20" s="1001" t="s">
        <v>198</v>
      </c>
      <c r="B20" s="1002">
        <v>818</v>
      </c>
      <c r="C20" s="1003">
        <v>1.7774108035287471E-2</v>
      </c>
      <c r="D20" s="1002">
        <v>-1</v>
      </c>
      <c r="E20" s="1003">
        <v>-1.2210012210012167E-3</v>
      </c>
      <c r="F20" s="1002">
        <v>-6</v>
      </c>
      <c r="G20" s="1003">
        <v>-7.2815533980582492E-3</v>
      </c>
    </row>
    <row r="21" spans="1:12" s="64" customFormat="1">
      <c r="A21" s="1001" t="s">
        <v>199</v>
      </c>
      <c r="B21" s="1002">
        <v>3754</v>
      </c>
      <c r="C21" s="1003">
        <v>8.1569684064143236E-2</v>
      </c>
      <c r="D21" s="1002">
        <v>-8</v>
      </c>
      <c r="E21" s="1003">
        <v>-2.1265284423178654E-3</v>
      </c>
      <c r="F21" s="1002">
        <v>-15</v>
      </c>
      <c r="G21" s="1003">
        <v>-3.9798355001327002E-3</v>
      </c>
    </row>
    <row r="22" spans="1:12" s="64" customFormat="1">
      <c r="A22" s="1001" t="s">
        <v>204</v>
      </c>
      <c r="B22" s="1002">
        <v>95</v>
      </c>
      <c r="C22" s="1003">
        <v>2.0642301507974446E-3</v>
      </c>
      <c r="D22" s="1002">
        <v>0</v>
      </c>
      <c r="E22" s="1003">
        <v>0</v>
      </c>
      <c r="F22" s="1002">
        <v>1</v>
      </c>
      <c r="G22" s="1003">
        <v>1.0638297872340496E-2</v>
      </c>
    </row>
    <row r="23" spans="1:12" s="64" customFormat="1">
      <c r="A23" s="1001" t="s">
        <v>237</v>
      </c>
      <c r="B23" s="1002">
        <v>241</v>
      </c>
      <c r="C23" s="1003">
        <v>5.2366259614966756E-3</v>
      </c>
      <c r="D23" s="1002">
        <v>-1</v>
      </c>
      <c r="E23" s="1003">
        <v>-4.1322314049586639E-3</v>
      </c>
      <c r="F23" s="1002">
        <v>4</v>
      </c>
      <c r="G23" s="1003">
        <v>1.6877637130801704E-2</v>
      </c>
    </row>
    <row r="24" spans="1:12" s="64" customFormat="1">
      <c r="A24" s="1001" t="s">
        <v>236</v>
      </c>
      <c r="B24" s="1002">
        <v>10109</v>
      </c>
      <c r="C24" s="1003">
        <v>0.21965581678327756</v>
      </c>
      <c r="D24" s="1002">
        <v>-53</v>
      </c>
      <c r="E24" s="1003">
        <v>-5.2155087581184922E-3</v>
      </c>
      <c r="F24" s="1002">
        <v>-126</v>
      </c>
      <c r="G24" s="1003">
        <v>-1.231069858329259E-2</v>
      </c>
    </row>
    <row r="25" spans="1:12" s="64" customFormat="1">
      <c r="A25" s="1004" t="s">
        <v>200</v>
      </c>
      <c r="B25" s="1002">
        <v>2079</v>
      </c>
      <c r="C25" s="1003">
        <v>4.517404719481987E-2</v>
      </c>
      <c r="D25" s="1002">
        <v>2</v>
      </c>
      <c r="E25" s="1003">
        <v>9.62927298988836E-4</v>
      </c>
      <c r="F25" s="1002">
        <v>56</v>
      </c>
      <c r="G25" s="1003">
        <v>2.7681660899653959E-2</v>
      </c>
    </row>
    <row r="26" spans="1:12" s="64" customFormat="1">
      <c r="A26" s="1004" t="s">
        <v>907</v>
      </c>
      <c r="B26" s="1002">
        <v>741</v>
      </c>
      <c r="C26" s="1003">
        <v>1.610099517622007E-2</v>
      </c>
      <c r="D26" s="1002">
        <v>-3</v>
      </c>
      <c r="E26" s="1003">
        <v>-4.0322580645161255E-3</v>
      </c>
      <c r="F26" s="1002">
        <v>-5</v>
      </c>
      <c r="G26" s="1003">
        <v>-6.7024128686327122E-3</v>
      </c>
    </row>
    <row r="27" spans="1:12" s="64" customFormat="1">
      <c r="A27" s="1001" t="s">
        <v>202</v>
      </c>
      <c r="B27" s="1002">
        <v>2707</v>
      </c>
      <c r="C27" s="1003">
        <v>5.8819694928512453E-2</v>
      </c>
      <c r="D27" s="1002">
        <v>48</v>
      </c>
      <c r="E27" s="1003">
        <v>1.8051899210229427E-2</v>
      </c>
      <c r="F27" s="1002">
        <v>40</v>
      </c>
      <c r="G27" s="1003">
        <v>1.4998125234345627E-2</v>
      </c>
    </row>
    <row r="28" spans="1:12" s="64" customFormat="1">
      <c r="A28" s="1001" t="s">
        <v>203</v>
      </c>
      <c r="B28" s="1002">
        <v>851</v>
      </c>
      <c r="C28" s="1003">
        <v>1.8491156403459216E-2</v>
      </c>
      <c r="D28" s="1002">
        <v>0</v>
      </c>
      <c r="E28" s="1003">
        <v>0</v>
      </c>
      <c r="F28" s="1002">
        <v>-4</v>
      </c>
      <c r="G28" s="1003">
        <v>-4.6783625730993927E-3</v>
      </c>
    </row>
    <row r="29" spans="1:12" s="64" customFormat="1" ht="18" customHeight="1">
      <c r="A29" s="1005" t="s">
        <v>1117</v>
      </c>
      <c r="B29" s="1006">
        <v>46022</v>
      </c>
      <c r="C29" s="1007">
        <v>1</v>
      </c>
      <c r="D29" s="1006">
        <v>-2</v>
      </c>
      <c r="E29" s="1007">
        <v>-4.3455588388696675E-5</v>
      </c>
      <c r="F29" s="1006">
        <v>21</v>
      </c>
      <c r="G29" s="1007">
        <v>4.565118149606473E-4</v>
      </c>
    </row>
    <row r="30" spans="1:12">
      <c r="A30" s="29" t="s">
        <v>569</v>
      </c>
      <c r="I30" s="955"/>
      <c r="J30" s="955"/>
      <c r="K30" s="955"/>
      <c r="L30" s="956"/>
    </row>
    <row r="31" spans="1:12">
      <c r="A31" s="33" t="s">
        <v>1539</v>
      </c>
      <c r="B31" s="840"/>
      <c r="C31" s="940"/>
      <c r="D31" s="766"/>
      <c r="E31" s="839"/>
      <c r="F31" s="839"/>
      <c r="G31" s="839"/>
      <c r="I31" s="955"/>
      <c r="J31" s="955"/>
      <c r="K31" s="955"/>
      <c r="L31" s="956"/>
    </row>
    <row r="32" spans="1:12" ht="12.75" customHeight="1"/>
    <row r="33" spans="1:8">
      <c r="A33" s="139" t="s">
        <v>911</v>
      </c>
      <c r="H33" s="936"/>
    </row>
    <row r="34" spans="1:8">
      <c r="A34" s="540" t="s">
        <v>912</v>
      </c>
      <c r="H34" s="937"/>
    </row>
    <row r="35" spans="1:8">
      <c r="D35" s="770"/>
      <c r="E35" s="770" t="s">
        <v>43</v>
      </c>
      <c r="G35" s="727" t="s">
        <v>1540</v>
      </c>
      <c r="H35" s="315"/>
    </row>
    <row r="36" spans="1:8" ht="12.75" customHeight="1">
      <c r="D36" s="771"/>
      <c r="E36" s="771" t="s">
        <v>44</v>
      </c>
      <c r="F36" s="531"/>
      <c r="G36" s="542" t="s">
        <v>1541</v>
      </c>
      <c r="H36" s="316"/>
    </row>
    <row r="37" spans="1:8" ht="12.75" customHeight="1">
      <c r="D37" s="771"/>
      <c r="E37" s="771"/>
      <c r="F37" s="531"/>
      <c r="G37" s="542"/>
      <c r="H37" s="316"/>
    </row>
    <row r="38" spans="1:8" ht="23.45" customHeight="1">
      <c r="A38" s="736"/>
      <c r="B38" s="737"/>
      <c r="C38" s="737" t="s">
        <v>1537</v>
      </c>
      <c r="D38" s="737"/>
      <c r="E38" s="1092" t="s">
        <v>561</v>
      </c>
      <c r="F38" s="1092"/>
      <c r="G38" s="1092"/>
      <c r="H38" s="316"/>
    </row>
    <row r="39" spans="1:8" ht="24">
      <c r="A39" s="736"/>
      <c r="B39" s="738"/>
      <c r="C39" s="739" t="s">
        <v>1538</v>
      </c>
      <c r="D39" s="738"/>
      <c r="E39" s="1096" t="s">
        <v>562</v>
      </c>
      <c r="F39" s="1096"/>
      <c r="G39" s="740" t="s">
        <v>563</v>
      </c>
      <c r="H39" s="316"/>
    </row>
    <row r="40" spans="1:8" ht="24">
      <c r="A40" s="988" t="s">
        <v>1175</v>
      </c>
      <c r="B40" s="997" t="s">
        <v>1176</v>
      </c>
      <c r="C40" s="997" t="s">
        <v>1177</v>
      </c>
      <c r="D40" s="997" t="s">
        <v>1178</v>
      </c>
      <c r="E40" s="997" t="s">
        <v>1176</v>
      </c>
      <c r="F40" s="997" t="s">
        <v>1177</v>
      </c>
      <c r="G40" s="997" t="s">
        <v>1178</v>
      </c>
      <c r="H40" s="316"/>
    </row>
    <row r="41" spans="1:8" ht="15" customHeight="1">
      <c r="A41" s="78" t="s">
        <v>6</v>
      </c>
      <c r="B41" s="381">
        <v>6</v>
      </c>
      <c r="C41" s="381">
        <v>8</v>
      </c>
      <c r="D41" s="381">
        <v>14</v>
      </c>
      <c r="E41" s="381">
        <v>0</v>
      </c>
      <c r="F41" s="381">
        <v>0</v>
      </c>
      <c r="G41" s="382">
        <v>0</v>
      </c>
      <c r="H41" s="316"/>
    </row>
    <row r="42" spans="1:8" ht="15" customHeight="1">
      <c r="A42" s="78" t="s">
        <v>7</v>
      </c>
      <c r="B42" s="381">
        <v>404</v>
      </c>
      <c r="C42" s="381">
        <v>145</v>
      </c>
      <c r="D42" s="381">
        <v>549</v>
      </c>
      <c r="E42" s="381">
        <v>26</v>
      </c>
      <c r="F42" s="381">
        <v>21</v>
      </c>
      <c r="G42" s="382">
        <v>9.3625498007968044E-2</v>
      </c>
      <c r="H42" s="316"/>
    </row>
    <row r="43" spans="1:8" ht="15" customHeight="1">
      <c r="A43" s="78" t="s">
        <v>8</v>
      </c>
      <c r="B43" s="381">
        <v>1183</v>
      </c>
      <c r="C43" s="381">
        <v>842</v>
      </c>
      <c r="D43" s="381">
        <v>2025</v>
      </c>
      <c r="E43" s="381">
        <v>78</v>
      </c>
      <c r="F43" s="381">
        <v>52</v>
      </c>
      <c r="G43" s="382">
        <v>6.8601583113456543E-2</v>
      </c>
      <c r="H43" s="316"/>
    </row>
    <row r="44" spans="1:8" ht="15" customHeight="1">
      <c r="A44" s="78" t="s">
        <v>9</v>
      </c>
      <c r="B44" s="381">
        <v>2052</v>
      </c>
      <c r="C44" s="381">
        <v>1845</v>
      </c>
      <c r="D44" s="381">
        <v>3897</v>
      </c>
      <c r="E44" s="381">
        <v>46</v>
      </c>
      <c r="F44" s="381">
        <v>29</v>
      </c>
      <c r="G44" s="382">
        <v>1.9623233908948157E-2</v>
      </c>
      <c r="H44" s="316"/>
    </row>
    <row r="45" spans="1:8" ht="15" customHeight="1">
      <c r="A45" s="78" t="s">
        <v>10</v>
      </c>
      <c r="B45" s="381">
        <v>3209</v>
      </c>
      <c r="C45" s="381">
        <v>3131</v>
      </c>
      <c r="D45" s="381">
        <v>6340</v>
      </c>
      <c r="E45" s="381">
        <v>6</v>
      </c>
      <c r="F45" s="381">
        <v>-12</v>
      </c>
      <c r="G45" s="382">
        <v>-9.4547746612039241E-4</v>
      </c>
      <c r="H45" s="316"/>
    </row>
    <row r="46" spans="1:8" ht="15" customHeight="1">
      <c r="A46" s="78" t="s">
        <v>11</v>
      </c>
      <c r="B46" s="381">
        <v>3851</v>
      </c>
      <c r="C46" s="381">
        <v>3781</v>
      </c>
      <c r="D46" s="381">
        <v>7632</v>
      </c>
      <c r="E46" s="381">
        <v>38</v>
      </c>
      <c r="F46" s="381">
        <v>36</v>
      </c>
      <c r="G46" s="382">
        <v>9.7909499867689931E-3</v>
      </c>
      <c r="H46" s="316"/>
    </row>
    <row r="47" spans="1:8" ht="15" customHeight="1">
      <c r="A47" s="78" t="s">
        <v>12</v>
      </c>
      <c r="B47" s="381">
        <v>4268</v>
      </c>
      <c r="C47" s="381">
        <v>4383</v>
      </c>
      <c r="D47" s="381">
        <v>8651</v>
      </c>
      <c r="E47" s="381">
        <v>44</v>
      </c>
      <c r="F47" s="381">
        <v>35</v>
      </c>
      <c r="G47" s="382">
        <v>9.2160522631825614E-3</v>
      </c>
      <c r="H47" s="316"/>
    </row>
    <row r="48" spans="1:8" ht="15" customHeight="1">
      <c r="A48" s="78" t="s">
        <v>39</v>
      </c>
      <c r="B48" s="381">
        <v>6237</v>
      </c>
      <c r="C48" s="381">
        <v>6130</v>
      </c>
      <c r="D48" s="381">
        <v>12367</v>
      </c>
      <c r="E48" s="381">
        <v>37</v>
      </c>
      <c r="F48" s="381">
        <v>-13</v>
      </c>
      <c r="G48" s="382">
        <v>1.944421939560792E-3</v>
      </c>
      <c r="H48" s="318"/>
    </row>
    <row r="49" spans="1:8" ht="15" customHeight="1">
      <c r="A49" s="78" t="s">
        <v>40</v>
      </c>
      <c r="B49" s="381">
        <v>2530</v>
      </c>
      <c r="C49" s="381">
        <v>1692</v>
      </c>
      <c r="D49" s="381">
        <v>4222</v>
      </c>
      <c r="E49" s="381">
        <v>26</v>
      </c>
      <c r="F49" s="381">
        <v>17</v>
      </c>
      <c r="G49" s="382">
        <v>1.0289542952859554E-2</v>
      </c>
    </row>
    <row r="50" spans="1:8" ht="15" customHeight="1">
      <c r="A50" s="78" t="s">
        <v>41</v>
      </c>
      <c r="B50" s="381">
        <v>223</v>
      </c>
      <c r="C50" s="381">
        <v>82</v>
      </c>
      <c r="D50" s="381">
        <v>305</v>
      </c>
      <c r="E50" s="381">
        <v>8</v>
      </c>
      <c r="F50" s="381">
        <v>8</v>
      </c>
      <c r="G50" s="382">
        <v>5.5363321799307919E-2</v>
      </c>
    </row>
    <row r="51" spans="1:8" ht="15" customHeight="1">
      <c r="A51" s="78" t="s">
        <v>42</v>
      </c>
      <c r="B51" s="381">
        <v>0</v>
      </c>
      <c r="C51" s="381">
        <v>0</v>
      </c>
      <c r="D51" s="381">
        <v>0</v>
      </c>
      <c r="E51" s="381">
        <v>0</v>
      </c>
      <c r="F51" s="381">
        <v>0</v>
      </c>
      <c r="G51" s="382">
        <v>0</v>
      </c>
    </row>
    <row r="52" spans="1:8" ht="24">
      <c r="A52" s="963" t="s">
        <v>568</v>
      </c>
      <c r="B52" s="964">
        <v>23963</v>
      </c>
      <c r="C52" s="964">
        <v>22039</v>
      </c>
      <c r="D52" s="964">
        <v>46002</v>
      </c>
      <c r="E52" s="964">
        <v>309</v>
      </c>
      <c r="F52" s="964">
        <v>173</v>
      </c>
      <c r="G52" s="965">
        <v>1.0588752196836637E-2</v>
      </c>
      <c r="H52" s="184"/>
    </row>
    <row r="53" spans="1:8" ht="12.75" customHeight="1">
      <c r="A53" s="33" t="s">
        <v>983</v>
      </c>
      <c r="H53" s="184"/>
    </row>
    <row r="54" spans="1:8" ht="12.75" customHeight="1">
      <c r="B54" s="184"/>
      <c r="C54" s="184"/>
      <c r="D54" s="184"/>
      <c r="E54" s="184"/>
      <c r="F54" s="184"/>
      <c r="G54" s="184"/>
      <c r="H54" s="184"/>
    </row>
    <row r="55" spans="1:8">
      <c r="A55" s="628" t="s">
        <v>83</v>
      </c>
    </row>
    <row r="56" spans="1:8">
      <c r="G56" s="830" t="s">
        <v>848</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3"/>
      <c r="J65" s="203"/>
      <c r="K65" s="203"/>
      <c r="L65" s="203"/>
    </row>
    <row r="66" spans="9:12" ht="12.75" customHeight="1">
      <c r="I66" s="203"/>
      <c r="J66" s="203"/>
      <c r="K66" s="203"/>
      <c r="L66" s="203"/>
    </row>
    <row r="67" spans="9:12" ht="12.75" customHeight="1">
      <c r="I67" s="203"/>
      <c r="J67" s="203"/>
      <c r="K67" s="203"/>
      <c r="L67" s="203"/>
    </row>
    <row r="68" spans="9:12" ht="12.75" customHeight="1">
      <c r="I68" s="1124"/>
      <c r="J68" s="1124"/>
      <c r="K68" s="203"/>
      <c r="L68" s="203"/>
    </row>
    <row r="69" spans="9:12" ht="12.75" customHeight="1">
      <c r="I69" s="334"/>
      <c r="J69" s="1121"/>
      <c r="K69" s="203"/>
      <c r="L69" s="203"/>
    </row>
    <row r="70" spans="9:12" ht="12.75" customHeight="1">
      <c r="I70" s="336"/>
      <c r="J70" s="1122"/>
      <c r="K70" s="203"/>
      <c r="L70" s="203"/>
    </row>
    <row r="71" spans="9:12" ht="12.75" customHeight="1">
      <c r="I71" s="338"/>
      <c r="J71" s="339"/>
      <c r="K71" s="203"/>
      <c r="L71" s="203"/>
    </row>
    <row r="72" spans="9:12" ht="12.75" customHeight="1">
      <c r="I72" s="338"/>
      <c r="J72" s="339"/>
      <c r="K72" s="203"/>
      <c r="L72" s="203"/>
    </row>
    <row r="73" spans="9:12" ht="12.75" customHeight="1">
      <c r="I73" s="338"/>
      <c r="J73" s="339"/>
      <c r="K73" s="203"/>
      <c r="L73" s="203"/>
    </row>
    <row r="74" spans="9:12" ht="12.75" customHeight="1">
      <c r="I74" s="338"/>
      <c r="J74" s="339"/>
      <c r="K74" s="203"/>
      <c r="L74" s="203"/>
    </row>
    <row r="75" spans="9:12" ht="12.75" customHeight="1">
      <c r="I75" s="338"/>
      <c r="J75" s="339"/>
      <c r="K75" s="203"/>
      <c r="L75" s="203"/>
    </row>
    <row r="76" spans="9:12" ht="12.75" customHeight="1">
      <c r="I76" s="203"/>
      <c r="J76" s="203"/>
      <c r="K76" s="203"/>
      <c r="L76" s="203"/>
    </row>
    <row r="77" spans="9:12" ht="12.75" customHeight="1">
      <c r="I77" s="203"/>
      <c r="J77" s="203"/>
      <c r="K77" s="203"/>
      <c r="L77" s="203"/>
    </row>
    <row r="78" spans="9:12" ht="12.75" customHeight="1">
      <c r="I78" s="203"/>
      <c r="J78" s="203"/>
      <c r="K78" s="203"/>
      <c r="L78" s="203"/>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570</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7" customWidth="1"/>
    <col min="2" max="2" width="11.7109375" style="267" customWidth="1"/>
    <col min="3" max="3" width="10.85546875" style="267" customWidth="1"/>
    <col min="4" max="4" width="11.28515625" style="267" customWidth="1"/>
    <col min="5" max="5" width="11.140625" style="267" customWidth="1"/>
    <col min="6" max="6" width="11.28515625" style="267" customWidth="1"/>
    <col min="7" max="8" width="11.140625" style="267" customWidth="1"/>
    <col min="9" max="9" width="11.28515625" style="267" customWidth="1"/>
    <col min="10" max="11" width="10.140625" style="267" customWidth="1"/>
    <col min="12" max="12" width="11" style="267" customWidth="1"/>
    <col min="13" max="16384" width="8.85546875" style="267"/>
  </cols>
  <sheetData>
    <row r="1" spans="1:12">
      <c r="A1" s="153" t="s">
        <v>1120</v>
      </c>
      <c r="I1" s="140" t="str">
        <f>Naslovnica!A20</f>
        <v>Ožujak 2022.</v>
      </c>
      <c r="L1" s="140"/>
    </row>
    <row r="2" spans="1:12">
      <c r="A2" s="567" t="s">
        <v>1121</v>
      </c>
      <c r="I2" s="542" t="str">
        <f>Naslovnica!A24</f>
        <v>March 2022</v>
      </c>
      <c r="L2" s="542"/>
    </row>
    <row r="3" spans="1:12" ht="10.15" customHeight="1">
      <c r="A3" s="567"/>
      <c r="I3" s="542"/>
      <c r="L3" s="542"/>
    </row>
    <row r="4" spans="1:12" ht="12.75" customHeight="1">
      <c r="I4" s="14" t="s">
        <v>577</v>
      </c>
    </row>
    <row r="5" spans="1:12" ht="19.899999999999999" customHeight="1">
      <c r="A5" s="1098" t="s">
        <v>1179</v>
      </c>
      <c r="B5" s="1100" t="s">
        <v>1158</v>
      </c>
      <c r="C5" s="1100"/>
      <c r="D5" s="1100"/>
      <c r="E5" s="1100"/>
      <c r="F5" s="1101" t="s">
        <v>1160</v>
      </c>
      <c r="G5" s="1102" t="s">
        <v>1157</v>
      </c>
      <c r="H5" s="1098" t="s">
        <v>1159</v>
      </c>
      <c r="I5" s="1098" t="s">
        <v>1181</v>
      </c>
    </row>
    <row r="6" spans="1:12" s="64" customFormat="1" ht="69" customHeight="1">
      <c r="A6" s="1098"/>
      <c r="B6" s="989" t="s">
        <v>1153</v>
      </c>
      <c r="C6" s="989" t="s">
        <v>1154</v>
      </c>
      <c r="D6" s="989" t="s">
        <v>1155</v>
      </c>
      <c r="E6" s="989" t="s">
        <v>1156</v>
      </c>
      <c r="F6" s="1101"/>
      <c r="G6" s="1102"/>
      <c r="H6" s="1098"/>
      <c r="I6" s="1098"/>
      <c r="J6" s="941"/>
    </row>
    <row r="7" spans="1:12" s="64" customFormat="1">
      <c r="A7" s="974" t="s">
        <v>901</v>
      </c>
      <c r="B7" s="1008">
        <v>164.5</v>
      </c>
      <c r="C7" s="1008">
        <v>12.295020000000001</v>
      </c>
      <c r="D7" s="1008">
        <v>0</v>
      </c>
      <c r="E7" s="1008">
        <v>0</v>
      </c>
      <c r="F7" s="1009">
        <v>176.79501999999999</v>
      </c>
      <c r="G7" s="1010">
        <v>2.2855361757887493E-3</v>
      </c>
      <c r="H7" s="1009">
        <v>529.58039000000281</v>
      </c>
      <c r="I7" s="1009">
        <v>24044.532950000008</v>
      </c>
    </row>
    <row r="8" spans="1:12" s="64" customFormat="1">
      <c r="A8" s="974" t="s">
        <v>886</v>
      </c>
      <c r="B8" s="1008">
        <v>506.27765999999997</v>
      </c>
      <c r="C8" s="1008">
        <v>40.76688</v>
      </c>
      <c r="D8" s="1008">
        <v>0</v>
      </c>
      <c r="E8" s="1008">
        <v>0</v>
      </c>
      <c r="F8" s="1009">
        <v>547.04453999999998</v>
      </c>
      <c r="G8" s="1010">
        <v>13.709314109708563</v>
      </c>
      <c r="H8" s="1009">
        <v>635.29756999999881</v>
      </c>
      <c r="I8" s="1009">
        <v>20541.748929999987</v>
      </c>
    </row>
    <row r="9" spans="1:12" s="64" customFormat="1">
      <c r="A9" s="974" t="s">
        <v>191</v>
      </c>
      <c r="B9" s="1008">
        <v>14.52558</v>
      </c>
      <c r="C9" s="1008">
        <v>55.679000000000002</v>
      </c>
      <c r="D9" s="1008">
        <v>0</v>
      </c>
      <c r="E9" s="1008">
        <v>0</v>
      </c>
      <c r="F9" s="1009">
        <v>70.204580000000007</v>
      </c>
      <c r="G9" s="1010">
        <v>-1.8443529161580319E-2</v>
      </c>
      <c r="H9" s="1009">
        <v>227.25183999999717</v>
      </c>
      <c r="I9" s="1009">
        <v>38762.15211999997</v>
      </c>
    </row>
    <row r="10" spans="1:12" s="64" customFormat="1">
      <c r="A10" s="974" t="s">
        <v>903</v>
      </c>
      <c r="B10" s="1008">
        <v>615.38656000000003</v>
      </c>
      <c r="C10" s="1008">
        <v>18.841000000000001</v>
      </c>
      <c r="D10" s="1008">
        <v>0</v>
      </c>
      <c r="E10" s="1008">
        <v>0</v>
      </c>
      <c r="F10" s="1009">
        <v>634.22756000000004</v>
      </c>
      <c r="G10" s="1010">
        <v>5.3831418008343235E-4</v>
      </c>
      <c r="H10" s="1009">
        <v>1944.0663099999947</v>
      </c>
      <c r="I10" s="1009">
        <v>100420.16285000001</v>
      </c>
    </row>
    <row r="11" spans="1:12" s="64" customFormat="1">
      <c r="A11" s="974" t="s">
        <v>192</v>
      </c>
      <c r="B11" s="1008">
        <v>7.82</v>
      </c>
      <c r="C11" s="1008">
        <v>60.115199999999994</v>
      </c>
      <c r="D11" s="1008">
        <v>0</v>
      </c>
      <c r="E11" s="1008">
        <v>0</v>
      </c>
      <c r="F11" s="1009">
        <v>67.935199999999995</v>
      </c>
      <c r="G11" s="1010">
        <v>-1.6293268995468013E-2</v>
      </c>
      <c r="H11" s="1009">
        <v>234.88018999999986</v>
      </c>
      <c r="I11" s="1009">
        <v>7426.1579699999993</v>
      </c>
    </row>
    <row r="12" spans="1:12" s="64" customFormat="1">
      <c r="A12" s="974" t="s">
        <v>193</v>
      </c>
      <c r="B12" s="1008">
        <v>846.79993000000002</v>
      </c>
      <c r="C12" s="1008">
        <v>103.64359</v>
      </c>
      <c r="D12" s="1008">
        <v>0</v>
      </c>
      <c r="E12" s="1008">
        <v>0</v>
      </c>
      <c r="F12" s="1009">
        <v>950.44352000000003</v>
      </c>
      <c r="G12" s="1010">
        <v>-5.1969172983247214E-3</v>
      </c>
      <c r="H12" s="1009">
        <v>2999.8121899999969</v>
      </c>
      <c r="I12" s="1009">
        <v>171246.23140000005</v>
      </c>
    </row>
    <row r="13" spans="1:12" s="64" customFormat="1">
      <c r="A13" s="975" t="s">
        <v>194</v>
      </c>
      <c r="B13" s="1008">
        <v>272.12786</v>
      </c>
      <c r="C13" s="1008">
        <v>475.27143999999998</v>
      </c>
      <c r="D13" s="1008">
        <v>0</v>
      </c>
      <c r="E13" s="1008">
        <v>0</v>
      </c>
      <c r="F13" s="1009">
        <v>747.39930000000004</v>
      </c>
      <c r="G13" s="1010">
        <v>-9.309713826767374E-3</v>
      </c>
      <c r="H13" s="1009">
        <v>2261.6378899999982</v>
      </c>
      <c r="I13" s="1009">
        <v>121242.71398999993</v>
      </c>
    </row>
    <row r="14" spans="1:12" s="64" customFormat="1">
      <c r="A14" s="976" t="s">
        <v>195</v>
      </c>
      <c r="B14" s="1008">
        <v>87.3</v>
      </c>
      <c r="C14" s="1008">
        <v>269.66169000000002</v>
      </c>
      <c r="D14" s="1008">
        <v>0</v>
      </c>
      <c r="E14" s="1008">
        <v>0.19615000000000002</v>
      </c>
      <c r="F14" s="1009">
        <v>357.15784000000002</v>
      </c>
      <c r="G14" s="1010">
        <v>-3.2283206866376424E-2</v>
      </c>
      <c r="H14" s="1009">
        <v>987.6092900000076</v>
      </c>
      <c r="I14" s="1009">
        <v>97797.422760000074</v>
      </c>
    </row>
    <row r="15" spans="1:12" s="64" customFormat="1">
      <c r="A15" s="976" t="s">
        <v>196</v>
      </c>
      <c r="B15" s="1008">
        <v>1317.5</v>
      </c>
      <c r="C15" s="1008">
        <v>145.72307999999998</v>
      </c>
      <c r="D15" s="1008">
        <v>0</v>
      </c>
      <c r="E15" s="1008">
        <v>0</v>
      </c>
      <c r="F15" s="1009">
        <v>1463.22308</v>
      </c>
      <c r="G15" s="1010">
        <v>-2.1851513893540453E-2</v>
      </c>
      <c r="H15" s="1009">
        <v>4471.2085500000103</v>
      </c>
      <c r="I15" s="1009">
        <v>180139.49470999985</v>
      </c>
    </row>
    <row r="16" spans="1:12" s="64" customFormat="1">
      <c r="A16" s="976" t="s">
        <v>197</v>
      </c>
      <c r="B16" s="1008">
        <v>10.4</v>
      </c>
      <c r="C16" s="1008">
        <v>1117.9133899999999</v>
      </c>
      <c r="D16" s="1008">
        <v>0</v>
      </c>
      <c r="E16" s="1008">
        <v>0</v>
      </c>
      <c r="F16" s="1009">
        <v>1128.31339</v>
      </c>
      <c r="G16" s="1010">
        <v>1.5236491688809251E-2</v>
      </c>
      <c r="H16" s="1009">
        <v>3455.543079999974</v>
      </c>
      <c r="I16" s="1009">
        <v>282599.12864999997</v>
      </c>
    </row>
    <row r="17" spans="1:12" s="64" customFormat="1">
      <c r="A17" s="976" t="s">
        <v>664</v>
      </c>
      <c r="B17" s="1008">
        <v>264.39999999999998</v>
      </c>
      <c r="C17" s="1008">
        <v>10.686</v>
      </c>
      <c r="D17" s="1008">
        <v>0</v>
      </c>
      <c r="E17" s="1008">
        <v>0</v>
      </c>
      <c r="F17" s="1009">
        <v>275.08599999999996</v>
      </c>
      <c r="G17" s="1010">
        <v>-3.7483566986937777E-3</v>
      </c>
      <c r="H17" s="1009">
        <v>840.62010000000009</v>
      </c>
      <c r="I17" s="1009">
        <v>56019.431130000004</v>
      </c>
    </row>
    <row r="18" spans="1:12" s="64" customFormat="1">
      <c r="A18" s="975" t="s">
        <v>198</v>
      </c>
      <c r="B18" s="1008">
        <v>256.25</v>
      </c>
      <c r="C18" s="1008">
        <v>57.804000000000002</v>
      </c>
      <c r="D18" s="1008">
        <v>0</v>
      </c>
      <c r="E18" s="1008">
        <v>0</v>
      </c>
      <c r="F18" s="1009">
        <v>314.05399999999997</v>
      </c>
      <c r="G18" s="1010">
        <v>0.12441640649614749</v>
      </c>
      <c r="H18" s="1009">
        <v>884.07900000000154</v>
      </c>
      <c r="I18" s="1009">
        <v>27873.533620000009</v>
      </c>
    </row>
    <row r="19" spans="1:12" s="64" customFormat="1">
      <c r="A19" s="975" t="s">
        <v>199</v>
      </c>
      <c r="B19" s="1008">
        <v>138.6</v>
      </c>
      <c r="C19" s="1008">
        <v>87.471329999999995</v>
      </c>
      <c r="D19" s="1008">
        <v>0</v>
      </c>
      <c r="E19" s="1008">
        <v>9.3868399999999994</v>
      </c>
      <c r="F19" s="1009">
        <v>235.45817</v>
      </c>
      <c r="G19" s="1010">
        <v>1.2968602244435976</v>
      </c>
      <c r="H19" s="1009">
        <v>489.08692000000156</v>
      </c>
      <c r="I19" s="1009">
        <v>47447.469349999992</v>
      </c>
    </row>
    <row r="20" spans="1:12" s="64" customFormat="1">
      <c r="A20" s="975" t="s">
        <v>204</v>
      </c>
      <c r="B20" s="1008">
        <v>75.853999999999999</v>
      </c>
      <c r="C20" s="1008">
        <v>21.132099999999998</v>
      </c>
      <c r="D20" s="1008">
        <v>0</v>
      </c>
      <c r="E20" s="1008">
        <v>0</v>
      </c>
      <c r="F20" s="1009">
        <v>96.986099999999993</v>
      </c>
      <c r="G20" s="1010">
        <v>1.8106055578562028</v>
      </c>
      <c r="H20" s="1009">
        <v>135.83329000000003</v>
      </c>
      <c r="I20" s="1009">
        <v>2593.01676</v>
      </c>
    </row>
    <row r="21" spans="1:12" s="64" customFormat="1">
      <c r="A21" s="975" t="s">
        <v>237</v>
      </c>
      <c r="B21" s="1008">
        <v>0</v>
      </c>
      <c r="C21" s="1008">
        <v>51.837000000000003</v>
      </c>
      <c r="D21" s="1008">
        <v>0</v>
      </c>
      <c r="E21" s="1008">
        <v>0</v>
      </c>
      <c r="F21" s="1009">
        <v>51.837000000000003</v>
      </c>
      <c r="G21" s="1010">
        <v>0.21009874641081305</v>
      </c>
      <c r="H21" s="1009">
        <v>135.82099999999991</v>
      </c>
      <c r="I21" s="1009">
        <v>1895.73947</v>
      </c>
    </row>
    <row r="22" spans="1:12" s="64" customFormat="1">
      <c r="A22" s="975" t="s">
        <v>236</v>
      </c>
      <c r="B22" s="1008">
        <v>0</v>
      </c>
      <c r="C22" s="1008">
        <v>13.207000000000001</v>
      </c>
      <c r="D22" s="1008">
        <v>0</v>
      </c>
      <c r="E22" s="1008">
        <v>0</v>
      </c>
      <c r="F22" s="1009">
        <v>13.207000000000001</v>
      </c>
      <c r="G22" s="1010">
        <v>-0.54416180581921103</v>
      </c>
      <c r="H22" s="1009">
        <v>56.726999999998952</v>
      </c>
      <c r="I22" s="1009">
        <v>64673.368320000016</v>
      </c>
    </row>
    <row r="23" spans="1:12" s="64" customFormat="1">
      <c r="A23" s="975" t="s">
        <v>200</v>
      </c>
      <c r="B23" s="1008">
        <v>0</v>
      </c>
      <c r="C23" s="1008">
        <v>505.66501</v>
      </c>
      <c r="D23" s="1008">
        <v>0</v>
      </c>
      <c r="E23" s="1008">
        <v>0</v>
      </c>
      <c r="F23" s="1009">
        <v>505.66501</v>
      </c>
      <c r="G23" s="1010">
        <v>7.2028350995641199E-2</v>
      </c>
      <c r="H23" s="1009">
        <v>1633.8434100000013</v>
      </c>
      <c r="I23" s="1009">
        <v>40457.811349999996</v>
      </c>
    </row>
    <row r="24" spans="1:12" s="64" customFormat="1">
      <c r="A24" s="974" t="s">
        <v>201</v>
      </c>
      <c r="B24" s="1008">
        <v>0</v>
      </c>
      <c r="C24" s="1008">
        <v>190.39107000000001</v>
      </c>
      <c r="D24" s="1008">
        <v>0</v>
      </c>
      <c r="E24" s="1008">
        <v>0</v>
      </c>
      <c r="F24" s="1009">
        <v>190.39107000000001</v>
      </c>
      <c r="G24" s="1010">
        <v>-7.8118409526659827E-2</v>
      </c>
      <c r="H24" s="1009">
        <v>735.87775999999576</v>
      </c>
      <c r="I24" s="1009">
        <v>38926.308370000013</v>
      </c>
    </row>
    <row r="25" spans="1:12" s="64" customFormat="1">
      <c r="A25" s="975" t="s">
        <v>202</v>
      </c>
      <c r="B25" s="1008">
        <v>833.5</v>
      </c>
      <c r="C25" s="1008">
        <v>244.41818000000001</v>
      </c>
      <c r="D25" s="1008">
        <v>0</v>
      </c>
      <c r="E25" s="1008">
        <v>4.82592</v>
      </c>
      <c r="F25" s="1009">
        <v>1082.7441000000001</v>
      </c>
      <c r="G25" s="1010">
        <v>2.7377510529278797</v>
      </c>
      <c r="H25" s="1009">
        <v>1661.9505500000014</v>
      </c>
      <c r="I25" s="1009">
        <v>38863.407279999992</v>
      </c>
    </row>
    <row r="26" spans="1:12" s="64" customFormat="1">
      <c r="A26" s="975" t="s">
        <v>203</v>
      </c>
      <c r="B26" s="1008">
        <v>0</v>
      </c>
      <c r="C26" s="1008">
        <v>147.09043</v>
      </c>
      <c r="D26" s="1008">
        <v>0</v>
      </c>
      <c r="E26" s="1008">
        <v>0</v>
      </c>
      <c r="F26" s="1009">
        <v>147.09043</v>
      </c>
      <c r="G26" s="1010">
        <v>0.28023672429557389</v>
      </c>
      <c r="H26" s="1009">
        <v>423.38680999999633</v>
      </c>
      <c r="I26" s="1009">
        <v>46156.518900000032</v>
      </c>
    </row>
    <row r="27" spans="1:12" s="64" customFormat="1" ht="21.6" customHeight="1">
      <c r="A27" s="947" t="s">
        <v>1115</v>
      </c>
      <c r="B27" s="1011">
        <v>5411.2415900000005</v>
      </c>
      <c r="C27" s="1011">
        <v>3629.6124100000002</v>
      </c>
      <c r="D27" s="1011">
        <v>0</v>
      </c>
      <c r="E27" s="1011">
        <v>14.408909999999999</v>
      </c>
      <c r="F27" s="1011">
        <v>9055.2629100000013</v>
      </c>
      <c r="G27" s="1028">
        <v>0.20395101958368445</v>
      </c>
      <c r="H27" s="1011">
        <v>24744.113139999976</v>
      </c>
      <c r="I27" s="1011">
        <v>1460803.2607800001</v>
      </c>
    </row>
    <row r="28" spans="1:12">
      <c r="A28" s="29" t="s">
        <v>569</v>
      </c>
      <c r="I28" s="955"/>
      <c r="J28" s="955"/>
      <c r="K28" s="955"/>
      <c r="L28" s="956"/>
    </row>
    <row r="29" spans="1:12">
      <c r="A29" s="33" t="s">
        <v>983</v>
      </c>
      <c r="B29" s="840"/>
      <c r="C29" s="940"/>
      <c r="D29" s="766"/>
      <c r="E29" s="839"/>
      <c r="F29" s="839"/>
      <c r="G29" s="839"/>
      <c r="I29" s="955"/>
      <c r="J29" s="955"/>
      <c r="K29" s="955"/>
      <c r="L29" s="956"/>
    </row>
    <row r="30" spans="1:12" ht="12.75" customHeight="1">
      <c r="A30" s="267" t="s">
        <v>1224</v>
      </c>
    </row>
    <row r="31" spans="1:12" ht="12.75" customHeight="1">
      <c r="A31" s="1000" t="s">
        <v>1185</v>
      </c>
    </row>
    <row r="32" spans="1:12" ht="12.75" customHeight="1"/>
    <row r="33" spans="1:13">
      <c r="A33" s="153" t="s">
        <v>1122</v>
      </c>
      <c r="H33" s="936"/>
      <c r="L33" s="140" t="str">
        <f>I1</f>
        <v>Ožujak 2022.</v>
      </c>
    </row>
    <row r="34" spans="1:13">
      <c r="A34" s="567" t="s">
        <v>1123</v>
      </c>
      <c r="H34" s="937"/>
      <c r="L34" s="542" t="str">
        <f>I2</f>
        <v>March 2022</v>
      </c>
    </row>
    <row r="35" spans="1:13" ht="10.15" customHeight="1">
      <c r="A35" s="567"/>
      <c r="H35" s="937"/>
    </row>
    <row r="36" spans="1:13" ht="10.15" customHeight="1">
      <c r="A36" s="567"/>
      <c r="H36" s="937"/>
      <c r="L36" s="14" t="s">
        <v>577</v>
      </c>
    </row>
    <row r="37" spans="1:13" s="64" customFormat="1" ht="14.45" customHeight="1">
      <c r="A37" s="1098" t="s">
        <v>1179</v>
      </c>
      <c r="B37" s="1099" t="s">
        <v>1221</v>
      </c>
      <c r="C37" s="1099"/>
      <c r="D37" s="1099"/>
      <c r="E37" s="1099"/>
      <c r="F37" s="1103" t="s">
        <v>1163</v>
      </c>
      <c r="G37" s="1103"/>
      <c r="H37" s="1103"/>
      <c r="I37" s="1101" t="s">
        <v>1162</v>
      </c>
      <c r="J37" s="1102" t="s">
        <v>1157</v>
      </c>
      <c r="K37" s="1098" t="s">
        <v>1159</v>
      </c>
      <c r="L37" s="1098" t="s">
        <v>1182</v>
      </c>
      <c r="M37" s="941"/>
    </row>
    <row r="38" spans="1:13" s="64" customFormat="1" ht="94.9" customHeight="1">
      <c r="A38" s="1098"/>
      <c r="B38" s="989" t="s">
        <v>1165</v>
      </c>
      <c r="C38" s="989" t="s">
        <v>1166</v>
      </c>
      <c r="D38" s="989" t="s">
        <v>1167</v>
      </c>
      <c r="E38" s="989" t="s">
        <v>1168</v>
      </c>
      <c r="F38" s="989" t="s">
        <v>1164</v>
      </c>
      <c r="G38" s="989" t="s">
        <v>1169</v>
      </c>
      <c r="H38" s="989" t="s">
        <v>1116</v>
      </c>
      <c r="I38" s="1101"/>
      <c r="J38" s="1102"/>
      <c r="K38" s="1098"/>
      <c r="L38" s="1098"/>
    </row>
    <row r="39" spans="1:13" s="64" customFormat="1">
      <c r="A39" s="974" t="s">
        <v>901</v>
      </c>
      <c r="B39" s="1008">
        <v>0</v>
      </c>
      <c r="C39" s="1008">
        <v>0</v>
      </c>
      <c r="D39" s="1008">
        <v>0</v>
      </c>
      <c r="E39" s="1008">
        <v>0</v>
      </c>
      <c r="F39" s="1008">
        <v>0</v>
      </c>
      <c r="G39" s="1008">
        <v>81.172839999999994</v>
      </c>
      <c r="H39" s="1008">
        <v>0</v>
      </c>
      <c r="I39" s="1009">
        <v>81.172839999999994</v>
      </c>
      <c r="J39" s="1012">
        <v>2.1180739018634043E-2</v>
      </c>
      <c r="K39" s="1009">
        <v>241.93133000000034</v>
      </c>
      <c r="L39" s="1009">
        <v>2600.9332400000008</v>
      </c>
    </row>
    <row r="40" spans="1:13" s="64" customFormat="1">
      <c r="A40" s="974" t="s">
        <v>886</v>
      </c>
      <c r="B40" s="1008">
        <v>0</v>
      </c>
      <c r="C40" s="1008">
        <v>0</v>
      </c>
      <c r="D40" s="1008">
        <v>0</v>
      </c>
      <c r="E40" s="1008">
        <v>0</v>
      </c>
      <c r="F40" s="1008">
        <v>0</v>
      </c>
      <c r="G40" s="1008">
        <v>0</v>
      </c>
      <c r="H40" s="1008">
        <v>0</v>
      </c>
      <c r="I40" s="1009">
        <v>0</v>
      </c>
      <c r="J40" s="1012">
        <v>-1</v>
      </c>
      <c r="K40" s="1009">
        <v>10.203789999999572</v>
      </c>
      <c r="L40" s="1009">
        <v>4820.1804799999991</v>
      </c>
    </row>
    <row r="41" spans="1:13" s="64" customFormat="1">
      <c r="A41" s="974" t="s">
        <v>191</v>
      </c>
      <c r="B41" s="1008">
        <v>289.25882000000001</v>
      </c>
      <c r="C41" s="1008">
        <v>0</v>
      </c>
      <c r="D41" s="1008">
        <v>0</v>
      </c>
      <c r="E41" s="1008">
        <v>0</v>
      </c>
      <c r="F41" s="1008">
        <v>0</v>
      </c>
      <c r="G41" s="1008">
        <v>97.768160000000009</v>
      </c>
      <c r="H41" s="1008">
        <v>0</v>
      </c>
      <c r="I41" s="1009">
        <v>387.02698000000004</v>
      </c>
      <c r="J41" s="1012">
        <v>1</v>
      </c>
      <c r="K41" s="1009">
        <v>586.39159000000291</v>
      </c>
      <c r="L41" s="1009">
        <v>29564.523230000017</v>
      </c>
    </row>
    <row r="42" spans="1:13" s="64" customFormat="1">
      <c r="A42" s="974" t="s">
        <v>903</v>
      </c>
      <c r="B42" s="1008">
        <v>382.94765000000001</v>
      </c>
      <c r="C42" s="1008">
        <v>0</v>
      </c>
      <c r="D42" s="1008">
        <v>0</v>
      </c>
      <c r="E42" s="1008">
        <v>0</v>
      </c>
      <c r="F42" s="1008">
        <v>0</v>
      </c>
      <c r="G42" s="1008">
        <v>116.68227</v>
      </c>
      <c r="H42" s="1008">
        <v>0</v>
      </c>
      <c r="I42" s="1009">
        <v>499.62992000000003</v>
      </c>
      <c r="J42" s="1012">
        <v>0.34416966214801414</v>
      </c>
      <c r="K42" s="1009">
        <v>1329.6168600000019</v>
      </c>
      <c r="L42" s="1009">
        <v>36741.628279999997</v>
      </c>
      <c r="M42" s="1024"/>
    </row>
    <row r="43" spans="1:13" s="64" customFormat="1">
      <c r="A43" s="974" t="s">
        <v>192</v>
      </c>
      <c r="B43" s="1008">
        <v>84.874580000000009</v>
      </c>
      <c r="C43" s="1008">
        <v>0</v>
      </c>
      <c r="D43" s="1008">
        <v>0</v>
      </c>
      <c r="E43" s="1008">
        <v>0</v>
      </c>
      <c r="F43" s="1008">
        <v>0</v>
      </c>
      <c r="G43" s="1008">
        <v>0</v>
      </c>
      <c r="H43" s="1008">
        <v>0</v>
      </c>
      <c r="I43" s="1009">
        <v>84.874580000000009</v>
      </c>
      <c r="J43" s="1012">
        <v>7.3702411430329668</v>
      </c>
      <c r="K43" s="1009">
        <v>247.75570999999997</v>
      </c>
      <c r="L43" s="1009">
        <v>655.93565000000001</v>
      </c>
    </row>
    <row r="44" spans="1:13" s="64" customFormat="1">
      <c r="A44" s="974" t="s">
        <v>193</v>
      </c>
      <c r="B44" s="1008">
        <v>0</v>
      </c>
      <c r="C44" s="1008">
        <v>0</v>
      </c>
      <c r="D44" s="1008">
        <v>0</v>
      </c>
      <c r="E44" s="1008">
        <v>0.59365999999999997</v>
      </c>
      <c r="F44" s="1008">
        <v>0</v>
      </c>
      <c r="G44" s="1008">
        <v>776.96855000000005</v>
      </c>
      <c r="H44" s="1008">
        <v>0</v>
      </c>
      <c r="I44" s="1009">
        <v>777.56221000000005</v>
      </c>
      <c r="J44" s="1012">
        <v>0.17719735716038443</v>
      </c>
      <c r="K44" s="1009">
        <v>2389.4064399999988</v>
      </c>
      <c r="L44" s="1009">
        <v>33663.94124</v>
      </c>
    </row>
    <row r="45" spans="1:13" s="64" customFormat="1">
      <c r="A45" s="975" t="s">
        <v>194</v>
      </c>
      <c r="B45" s="1008">
        <v>1023.04341</v>
      </c>
      <c r="C45" s="1008">
        <v>0</v>
      </c>
      <c r="D45" s="1008">
        <v>0</v>
      </c>
      <c r="E45" s="1008">
        <v>0</v>
      </c>
      <c r="F45" s="1008">
        <v>0</v>
      </c>
      <c r="G45" s="1008">
        <v>876.92615000000001</v>
      </c>
      <c r="H45" s="1008">
        <v>0</v>
      </c>
      <c r="I45" s="1009">
        <v>1899.96956</v>
      </c>
      <c r="J45" s="1012">
        <v>4.4509623570017522</v>
      </c>
      <c r="K45" s="1009">
        <v>2560.1528700000054</v>
      </c>
      <c r="L45" s="1009">
        <v>52977.644260000008</v>
      </c>
    </row>
    <row r="46" spans="1:13" s="64" customFormat="1">
      <c r="A46" s="976" t="s">
        <v>195</v>
      </c>
      <c r="B46" s="1008">
        <v>0</v>
      </c>
      <c r="C46" s="1008">
        <v>0</v>
      </c>
      <c r="D46" s="1008">
        <v>100.39456</v>
      </c>
      <c r="E46" s="1008">
        <v>61.811550000000004</v>
      </c>
      <c r="F46" s="1008">
        <v>112.5269</v>
      </c>
      <c r="G46" s="1008">
        <v>11.8909</v>
      </c>
      <c r="H46" s="1008">
        <v>0</v>
      </c>
      <c r="I46" s="1009">
        <v>286.62390999999997</v>
      </c>
      <c r="J46" s="1012">
        <v>0.16255395122612848</v>
      </c>
      <c r="K46" s="1009">
        <v>692.74687999999151</v>
      </c>
      <c r="L46" s="1009">
        <v>42697.290959999977</v>
      </c>
    </row>
    <row r="47" spans="1:13" s="64" customFormat="1">
      <c r="A47" s="976" t="s">
        <v>196</v>
      </c>
      <c r="B47" s="1008">
        <v>0</v>
      </c>
      <c r="C47" s="1008">
        <v>0</v>
      </c>
      <c r="D47" s="1008">
        <v>314.43379999999996</v>
      </c>
      <c r="E47" s="1008">
        <v>357.31471999999997</v>
      </c>
      <c r="F47" s="1008">
        <v>119.52018</v>
      </c>
      <c r="G47" s="1008">
        <v>0</v>
      </c>
      <c r="H47" s="1008">
        <v>0</v>
      </c>
      <c r="I47" s="1009">
        <v>791.26869999999985</v>
      </c>
      <c r="J47" s="1012">
        <v>3.3258929310742147E-4</v>
      </c>
      <c r="K47" s="1009">
        <v>2281.4291099999973</v>
      </c>
      <c r="L47" s="1009">
        <v>27998.290680000002</v>
      </c>
    </row>
    <row r="48" spans="1:13" s="64" customFormat="1">
      <c r="A48" s="976" t="s">
        <v>197</v>
      </c>
      <c r="B48" s="1008">
        <v>342.30551000000003</v>
      </c>
      <c r="C48" s="1008">
        <v>0</v>
      </c>
      <c r="D48" s="1008">
        <v>275.82696999999996</v>
      </c>
      <c r="E48" s="1008">
        <v>551.49766</v>
      </c>
      <c r="F48" s="1008">
        <v>32.734830000000002</v>
      </c>
      <c r="G48" s="1008">
        <v>0</v>
      </c>
      <c r="H48" s="1008">
        <v>0</v>
      </c>
      <c r="I48" s="1009">
        <v>1202.3649700000001</v>
      </c>
      <c r="J48" s="1012">
        <v>0.36767370795345822</v>
      </c>
      <c r="K48" s="1009">
        <v>3206.1332799999946</v>
      </c>
      <c r="L48" s="1009">
        <v>124859.47215</v>
      </c>
    </row>
    <row r="49" spans="1:12" s="64" customFormat="1">
      <c r="A49" s="976" t="s">
        <v>664</v>
      </c>
      <c r="B49" s="1008">
        <v>0</v>
      </c>
      <c r="C49" s="1008">
        <v>0</v>
      </c>
      <c r="D49" s="1008">
        <v>27.49335</v>
      </c>
      <c r="E49" s="1008">
        <v>74.765830000000008</v>
      </c>
      <c r="F49" s="1008">
        <v>22.047549999999998</v>
      </c>
      <c r="G49" s="1008">
        <v>0</v>
      </c>
      <c r="H49" s="1008">
        <v>0</v>
      </c>
      <c r="I49" s="1009">
        <v>124.30673000000002</v>
      </c>
      <c r="J49" s="1012">
        <v>-0.41725633257588568</v>
      </c>
      <c r="K49" s="1009">
        <v>555.85071999999991</v>
      </c>
      <c r="L49" s="1009">
        <v>1064.94786</v>
      </c>
    </row>
    <row r="50" spans="1:12" s="64" customFormat="1">
      <c r="A50" s="975" t="s">
        <v>198</v>
      </c>
      <c r="B50" s="1008">
        <v>0</v>
      </c>
      <c r="C50" s="1008">
        <v>0</v>
      </c>
      <c r="D50" s="1008">
        <v>0</v>
      </c>
      <c r="E50" s="1008">
        <v>31.805250000000001</v>
      </c>
      <c r="F50" s="1008">
        <v>0</v>
      </c>
      <c r="G50" s="1008">
        <v>74.212240000000008</v>
      </c>
      <c r="H50" s="1008">
        <v>0</v>
      </c>
      <c r="I50" s="1009">
        <v>106.01749000000001</v>
      </c>
      <c r="J50" s="1012">
        <v>0.78999419867413745</v>
      </c>
      <c r="K50" s="1009">
        <v>343.15787000000091</v>
      </c>
      <c r="L50" s="1009">
        <v>5744.9752699999999</v>
      </c>
    </row>
    <row r="51" spans="1:12" s="64" customFormat="1">
      <c r="A51" s="975" t="s">
        <v>199</v>
      </c>
      <c r="B51" s="1008">
        <v>15.32813</v>
      </c>
      <c r="C51" s="1008">
        <v>0</v>
      </c>
      <c r="D51" s="1008">
        <v>0</v>
      </c>
      <c r="E51" s="1008">
        <v>78.121119999999991</v>
      </c>
      <c r="F51" s="1008">
        <v>0</v>
      </c>
      <c r="G51" s="1008">
        <v>22.113240000000001</v>
      </c>
      <c r="H51" s="1008">
        <v>0</v>
      </c>
      <c r="I51" s="1009">
        <v>115.56249</v>
      </c>
      <c r="J51" s="1012">
        <v>0.93719100281671164</v>
      </c>
      <c r="K51" s="1009">
        <v>223.47052999999983</v>
      </c>
      <c r="L51" s="1009">
        <v>1849.1257399999995</v>
      </c>
    </row>
    <row r="52" spans="1:12" s="64" customFormat="1">
      <c r="A52" s="975" t="s">
        <v>204</v>
      </c>
      <c r="B52" s="1008">
        <v>0</v>
      </c>
      <c r="C52" s="1008">
        <v>0</v>
      </c>
      <c r="D52" s="1008">
        <v>0</v>
      </c>
      <c r="E52" s="1008">
        <v>10</v>
      </c>
      <c r="F52" s="1008">
        <v>0</v>
      </c>
      <c r="G52" s="1008">
        <v>18.13627</v>
      </c>
      <c r="H52" s="1008">
        <v>0</v>
      </c>
      <c r="I52" s="1009">
        <v>28.13627</v>
      </c>
      <c r="J52" s="1012">
        <v>1</v>
      </c>
      <c r="K52" s="1009">
        <v>28.13627</v>
      </c>
      <c r="L52" s="1009">
        <v>28.13627</v>
      </c>
    </row>
    <row r="53" spans="1:12" s="64" customFormat="1">
      <c r="A53" s="975" t="s">
        <v>237</v>
      </c>
      <c r="B53" s="1008">
        <v>0</v>
      </c>
      <c r="C53" s="1008">
        <v>0</v>
      </c>
      <c r="D53" s="1008">
        <v>0</v>
      </c>
      <c r="E53" s="1008">
        <v>7.5057299999999998</v>
      </c>
      <c r="F53" s="1008">
        <v>0</v>
      </c>
      <c r="G53" s="1008">
        <v>0</v>
      </c>
      <c r="H53" s="1008">
        <v>0</v>
      </c>
      <c r="I53" s="1009">
        <v>7.5057299999999998</v>
      </c>
      <c r="J53" s="1012">
        <v>1</v>
      </c>
      <c r="K53" s="1009">
        <v>7.5057299999999998</v>
      </c>
      <c r="L53" s="1009">
        <v>93.689390000000003</v>
      </c>
    </row>
    <row r="54" spans="1:12" s="64" customFormat="1">
      <c r="A54" s="975" t="s">
        <v>236</v>
      </c>
      <c r="B54" s="1008">
        <v>0</v>
      </c>
      <c r="C54" s="1008">
        <v>0</v>
      </c>
      <c r="D54" s="1008">
        <v>0</v>
      </c>
      <c r="E54" s="1008">
        <v>267.08317999999997</v>
      </c>
      <c r="F54" s="1008">
        <v>0</v>
      </c>
      <c r="G54" s="1008">
        <v>107.02255000000001</v>
      </c>
      <c r="H54" s="1008">
        <v>0</v>
      </c>
      <c r="I54" s="1009">
        <v>374.10572999999999</v>
      </c>
      <c r="J54" s="1012">
        <v>0.47616031684125937</v>
      </c>
      <c r="K54" s="1009">
        <v>938.69593000000168</v>
      </c>
      <c r="L54" s="1009">
        <v>11288.251930000002</v>
      </c>
    </row>
    <row r="55" spans="1:12" s="64" customFormat="1">
      <c r="A55" s="975" t="s">
        <v>200</v>
      </c>
      <c r="B55" s="1008">
        <v>191.41267999999999</v>
      </c>
      <c r="C55" s="1008">
        <v>0</v>
      </c>
      <c r="D55" s="1008">
        <v>11.05424</v>
      </c>
      <c r="E55" s="1008">
        <v>70.598910000000004</v>
      </c>
      <c r="F55" s="1008">
        <v>0</v>
      </c>
      <c r="G55" s="1008">
        <v>0</v>
      </c>
      <c r="H55" s="1008">
        <v>0</v>
      </c>
      <c r="I55" s="1009">
        <v>273.06583000000001</v>
      </c>
      <c r="J55" s="1012">
        <v>0.34937988457825031</v>
      </c>
      <c r="K55" s="1009">
        <v>498.93313999999918</v>
      </c>
      <c r="L55" s="1009">
        <v>12861.774789999998</v>
      </c>
    </row>
    <row r="56" spans="1:12" s="64" customFormat="1">
      <c r="A56" s="974" t="s">
        <v>201</v>
      </c>
      <c r="B56" s="1008">
        <v>308.83666999999997</v>
      </c>
      <c r="C56" s="1008">
        <v>0</v>
      </c>
      <c r="D56" s="1008">
        <v>33.35689</v>
      </c>
      <c r="E56" s="1008">
        <v>26.275179999999999</v>
      </c>
      <c r="F56" s="1008">
        <v>0</v>
      </c>
      <c r="G56" s="1008">
        <v>0</v>
      </c>
      <c r="H56" s="1008">
        <v>0</v>
      </c>
      <c r="I56" s="1009">
        <v>368.46873999999997</v>
      </c>
      <c r="J56" s="1012">
        <v>0.3805314833965856</v>
      </c>
      <c r="K56" s="1009">
        <v>757.29444999999942</v>
      </c>
      <c r="L56" s="1009">
        <v>13683.773349999996</v>
      </c>
    </row>
    <row r="57" spans="1:12" s="64" customFormat="1">
      <c r="A57" s="975" t="s">
        <v>202</v>
      </c>
      <c r="B57" s="1008">
        <v>0</v>
      </c>
      <c r="C57" s="1008">
        <v>0</v>
      </c>
      <c r="D57" s="1008">
        <v>8.04833</v>
      </c>
      <c r="E57" s="1008">
        <v>31.424139999999998</v>
      </c>
      <c r="F57" s="1008">
        <v>0</v>
      </c>
      <c r="G57" s="1008">
        <v>9.3868399999999994</v>
      </c>
      <c r="H57" s="1008">
        <v>0</v>
      </c>
      <c r="I57" s="1009">
        <v>48.859310000000001</v>
      </c>
      <c r="J57" s="1012">
        <v>-0.1989758353204838</v>
      </c>
      <c r="K57" s="1009">
        <v>120.81008999999995</v>
      </c>
      <c r="L57" s="1009">
        <v>3641.420329999999</v>
      </c>
    </row>
    <row r="58" spans="1:12" s="64" customFormat="1">
      <c r="A58" s="975" t="s">
        <v>203</v>
      </c>
      <c r="B58" s="1008">
        <v>0</v>
      </c>
      <c r="C58" s="1008">
        <v>0</v>
      </c>
      <c r="D58" s="1008">
        <v>60.432040000000001</v>
      </c>
      <c r="E58" s="1008">
        <v>99.715820000000008</v>
      </c>
      <c r="F58" s="1008">
        <v>0</v>
      </c>
      <c r="G58" s="1008">
        <v>0</v>
      </c>
      <c r="H58" s="1008">
        <v>0</v>
      </c>
      <c r="I58" s="1009">
        <v>160.14786000000001</v>
      </c>
      <c r="J58" s="1012">
        <v>-0.24230214347379231</v>
      </c>
      <c r="K58" s="1009">
        <v>496.26168999999936</v>
      </c>
      <c r="L58" s="1009">
        <v>21275.31263</v>
      </c>
    </row>
    <row r="59" spans="1:12" s="64" customFormat="1" ht="23.45" customHeight="1">
      <c r="A59" s="947" t="s">
        <v>1115</v>
      </c>
      <c r="B59" s="1011">
        <v>2638.0074500000001</v>
      </c>
      <c r="C59" s="1011">
        <v>0</v>
      </c>
      <c r="D59" s="1011">
        <v>831.04017999999996</v>
      </c>
      <c r="E59" s="1011">
        <v>1668.5127500000003</v>
      </c>
      <c r="F59" s="1011">
        <v>286.82945999999998</v>
      </c>
      <c r="G59" s="1011">
        <v>2192.2800100000004</v>
      </c>
      <c r="H59" s="1011">
        <v>0</v>
      </c>
      <c r="I59" s="1011">
        <v>7616.6698500000011</v>
      </c>
      <c r="J59" s="1028">
        <v>0.61214831022241056</v>
      </c>
      <c r="K59" s="1011">
        <v>17515.884279999995</v>
      </c>
      <c r="L59" s="1011">
        <v>450486.3941700001</v>
      </c>
    </row>
    <row r="60" spans="1:12" ht="12.75" customHeight="1">
      <c r="A60" s="33" t="s">
        <v>983</v>
      </c>
      <c r="H60" s="184"/>
    </row>
    <row r="61" spans="1:12" ht="12.75" customHeight="1">
      <c r="A61" s="267" t="s">
        <v>1225</v>
      </c>
      <c r="B61" s="184"/>
      <c r="C61" s="184"/>
      <c r="D61" s="184"/>
      <c r="E61" s="184"/>
      <c r="F61" s="184"/>
      <c r="G61" s="184"/>
      <c r="H61" s="184"/>
    </row>
    <row r="62" spans="1:12">
      <c r="A62" s="1000" t="s">
        <v>1186</v>
      </c>
    </row>
    <row r="63" spans="1:12">
      <c r="A63" s="628" t="s">
        <v>83</v>
      </c>
    </row>
    <row r="64" spans="1:12">
      <c r="L64" s="830" t="s">
        <v>1129</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3"/>
      <c r="J72" s="203"/>
      <c r="K72" s="203"/>
      <c r="L72" s="203"/>
    </row>
    <row r="73" spans="9:12" ht="12.75" customHeight="1">
      <c r="I73" s="203"/>
      <c r="J73" s="203"/>
      <c r="K73" s="203"/>
      <c r="L73" s="203"/>
    </row>
    <row r="74" spans="9:12" ht="12.75" customHeight="1">
      <c r="I74" s="203"/>
      <c r="J74" s="203"/>
      <c r="K74" s="203"/>
      <c r="L74" s="203"/>
    </row>
    <row r="75" spans="9:12" ht="12.75" customHeight="1">
      <c r="I75" s="1124"/>
      <c r="J75" s="1124"/>
      <c r="K75" s="203"/>
      <c r="L75" s="203"/>
    </row>
    <row r="76" spans="9:12" ht="12.75" customHeight="1">
      <c r="I76" s="334"/>
      <c r="J76" s="1121"/>
      <c r="K76" s="203"/>
      <c r="L76" s="203"/>
    </row>
    <row r="77" spans="9:12" ht="12.75" customHeight="1">
      <c r="I77" s="336"/>
      <c r="J77" s="1122"/>
      <c r="K77" s="203"/>
      <c r="L77" s="203"/>
    </row>
    <row r="78" spans="9:12" ht="12.75" customHeight="1">
      <c r="I78" s="338"/>
      <c r="J78" s="339"/>
      <c r="K78" s="203"/>
      <c r="L78" s="203"/>
    </row>
    <row r="79" spans="9:12" ht="12.75" customHeight="1">
      <c r="I79" s="338"/>
      <c r="J79" s="339"/>
      <c r="K79" s="203"/>
      <c r="L79" s="203"/>
    </row>
    <row r="80" spans="9:12" ht="12.75" customHeight="1">
      <c r="I80" s="338"/>
      <c r="J80" s="339"/>
      <c r="K80" s="203"/>
      <c r="L80" s="203"/>
    </row>
    <row r="81" spans="1:12" ht="12.75" customHeight="1">
      <c r="I81" s="338"/>
      <c r="J81" s="339"/>
      <c r="K81" s="203"/>
      <c r="L81" s="203"/>
    </row>
    <row r="82" spans="1:12" ht="12.75" customHeight="1">
      <c r="I82" s="338"/>
      <c r="J82" s="339"/>
      <c r="K82" s="203"/>
      <c r="L82" s="203"/>
    </row>
    <row r="83" spans="1:12" ht="12.75" customHeight="1">
      <c r="I83" s="203"/>
      <c r="J83" s="203"/>
      <c r="K83" s="203"/>
      <c r="L83" s="203"/>
    </row>
    <row r="84" spans="1:12" ht="12.75" customHeight="1">
      <c r="I84" s="203"/>
      <c r="J84" s="203"/>
      <c r="K84" s="203"/>
      <c r="L84" s="203"/>
    </row>
    <row r="85" spans="1:12" ht="12.75" customHeight="1">
      <c r="I85" s="203"/>
      <c r="J85" s="203"/>
      <c r="K85" s="203"/>
      <c r="L85" s="203"/>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7" customWidth="1"/>
    <col min="2" max="2" width="13.28515625" style="267" bestFit="1" customWidth="1"/>
    <col min="3" max="3" width="9.5703125" style="267" customWidth="1"/>
    <col min="4" max="4" width="11.5703125" style="267" customWidth="1"/>
    <col min="5" max="5" width="11" style="267" customWidth="1"/>
    <col min="6" max="6" width="13.140625" style="267" bestFit="1" customWidth="1"/>
    <col min="7" max="7" width="12.140625" style="267" customWidth="1"/>
    <col min="8" max="8" width="6" style="267" customWidth="1"/>
    <col min="9" max="9" width="8.42578125" style="267" customWidth="1"/>
    <col min="10" max="10" width="8" style="267" customWidth="1"/>
    <col min="11" max="11" width="8.140625" style="267" bestFit="1" customWidth="1"/>
    <col min="12" max="12" width="9" style="267" customWidth="1"/>
    <col min="13" max="13" width="8.85546875" style="267" customWidth="1"/>
    <col min="14" max="16384" width="8.85546875" style="267"/>
  </cols>
  <sheetData>
    <row r="1" spans="1:8">
      <c r="A1" s="154" t="s">
        <v>1124</v>
      </c>
      <c r="G1" s="140" t="str">
        <f>Naslovnica!A20</f>
        <v>Ožujak 2022.</v>
      </c>
    </row>
    <row r="2" spans="1:8">
      <c r="A2" s="540" t="s">
        <v>1125</v>
      </c>
      <c r="G2" s="542" t="str">
        <f>Naslovnica!A24</f>
        <v>March 2022</v>
      </c>
    </row>
    <row r="4" spans="1:8">
      <c r="A4" s="203"/>
      <c r="B4" s="203"/>
      <c r="C4" s="977"/>
      <c r="D4" s="977"/>
      <c r="E4" s="987"/>
      <c r="F4" s="987"/>
      <c r="G4" s="14" t="s">
        <v>577</v>
      </c>
    </row>
    <row r="5" spans="1:8" s="64" customFormat="1">
      <c r="A5" s="1115" t="s">
        <v>1184</v>
      </c>
      <c r="B5" s="1116" t="s">
        <v>1126</v>
      </c>
      <c r="C5" s="1116"/>
      <c r="D5" s="1116"/>
      <c r="E5" s="1116"/>
      <c r="F5" s="1116"/>
      <c r="G5" s="1116"/>
      <c r="H5" s="941"/>
    </row>
    <row r="6" spans="1:8" s="64" customFormat="1" ht="22.9" customHeight="1">
      <c r="A6" s="1115"/>
      <c r="B6" s="1117" t="str">
        <f>Naslovnica!A20</f>
        <v>Ožujak 2022.</v>
      </c>
      <c r="C6" s="1117"/>
      <c r="D6" s="1118" t="s">
        <v>17</v>
      </c>
      <c r="E6" s="1118"/>
      <c r="F6" s="1115" t="s">
        <v>238</v>
      </c>
      <c r="G6" s="1115"/>
    </row>
    <row r="7" spans="1:8" s="64" customFormat="1">
      <c r="A7" s="1115"/>
      <c r="B7" s="1119" t="str">
        <f>Naslovnica!A24</f>
        <v>March 2022</v>
      </c>
      <c r="C7" s="1120"/>
      <c r="D7" s="1128" t="s">
        <v>45</v>
      </c>
      <c r="E7" s="1128"/>
      <c r="F7" s="1128" t="s">
        <v>51</v>
      </c>
      <c r="G7" s="1128"/>
    </row>
    <row r="8" spans="1:8" s="64" customFormat="1">
      <c r="A8" s="1115"/>
      <c r="B8" s="958" t="s">
        <v>27</v>
      </c>
      <c r="C8" s="958" t="s">
        <v>28</v>
      </c>
      <c r="D8" s="689" t="s">
        <v>1170</v>
      </c>
      <c r="E8" s="689" t="s">
        <v>147</v>
      </c>
      <c r="F8" s="689" t="s">
        <v>1170</v>
      </c>
      <c r="G8" s="689" t="s">
        <v>147</v>
      </c>
    </row>
    <row r="9" spans="1:8" s="64" customFormat="1">
      <c r="A9" s="1115"/>
      <c r="B9" s="959" t="s">
        <v>29</v>
      </c>
      <c r="C9" s="959" t="s">
        <v>30</v>
      </c>
      <c r="D9" s="730" t="s">
        <v>1171</v>
      </c>
      <c r="E9" s="730" t="s">
        <v>148</v>
      </c>
      <c r="F9" s="730" t="s">
        <v>1171</v>
      </c>
      <c r="G9" s="730" t="s">
        <v>148</v>
      </c>
    </row>
    <row r="10" spans="1:8" s="64" customFormat="1" ht="15" customHeight="1">
      <c r="A10" s="982" t="s">
        <v>901</v>
      </c>
      <c r="B10" s="983">
        <v>25682.7454</v>
      </c>
      <c r="C10" s="984">
        <v>1.893982394000104E-2</v>
      </c>
      <c r="D10" s="983">
        <v>344.00590999999986</v>
      </c>
      <c r="E10" s="984">
        <v>1.3576283466498529E-2</v>
      </c>
      <c r="F10" s="983">
        <v>-382.16304000000309</v>
      </c>
      <c r="G10" s="984">
        <v>-1.4661975156357143E-2</v>
      </c>
    </row>
    <row r="11" spans="1:8" s="64" customFormat="1" ht="15" customHeight="1">
      <c r="A11" s="982" t="s">
        <v>886</v>
      </c>
      <c r="B11" s="983">
        <v>26014.919510000003</v>
      </c>
      <c r="C11" s="984">
        <v>1.9184786815380658E-2</v>
      </c>
      <c r="D11" s="983">
        <v>772.14891000000353</v>
      </c>
      <c r="E11" s="984">
        <v>3.0588912850953109E-2</v>
      </c>
      <c r="F11" s="983">
        <v>-54.784410000000207</v>
      </c>
      <c r="G11" s="984">
        <v>-2.1014588492496156E-3</v>
      </c>
    </row>
    <row r="12" spans="1:8" s="64" customFormat="1" ht="15" customHeight="1">
      <c r="A12" s="982" t="s">
        <v>191</v>
      </c>
      <c r="B12" s="983">
        <v>26542.591809999998</v>
      </c>
      <c r="C12" s="984">
        <v>1.9573920465399838E-2</v>
      </c>
      <c r="D12" s="983">
        <v>-32.78208000000086</v>
      </c>
      <c r="E12" s="984">
        <v>-1.2335510362221358E-3</v>
      </c>
      <c r="F12" s="983">
        <v>-1051.7989400000006</v>
      </c>
      <c r="G12" s="984">
        <v>-3.8116403783982844E-2</v>
      </c>
    </row>
    <row r="13" spans="1:8" s="64" customFormat="1" ht="15" customHeight="1">
      <c r="A13" s="982" t="s">
        <v>903</v>
      </c>
      <c r="B13" s="983">
        <v>95726.675090000004</v>
      </c>
      <c r="C13" s="984">
        <v>7.0593947194067641E-2</v>
      </c>
      <c r="D13" s="983">
        <v>1169.4960600000049</v>
      </c>
      <c r="E13" s="984">
        <v>1.2368136105551208E-2</v>
      </c>
      <c r="F13" s="983">
        <v>-1776.9349399999919</v>
      </c>
      <c r="G13" s="984">
        <v>-1.822429897163047E-2</v>
      </c>
    </row>
    <row r="14" spans="1:8" s="64" customFormat="1" ht="15" customHeight="1">
      <c r="A14" s="982" t="s">
        <v>192</v>
      </c>
      <c r="B14" s="983">
        <v>6909.2566200000001</v>
      </c>
      <c r="C14" s="984">
        <v>5.0952537161033686E-3</v>
      </c>
      <c r="D14" s="983">
        <v>-10.053599999999278</v>
      </c>
      <c r="E14" s="984">
        <v>-1.4529772015337006E-3</v>
      </c>
      <c r="F14" s="983">
        <v>-201.87532999999985</v>
      </c>
      <c r="G14" s="984">
        <v>-2.8388635089241943E-2</v>
      </c>
    </row>
    <row r="15" spans="1:8" s="64" customFormat="1" ht="15" customHeight="1">
      <c r="A15" s="982" t="s">
        <v>193</v>
      </c>
      <c r="B15" s="983">
        <v>173810.03974000001</v>
      </c>
      <c r="C15" s="984">
        <v>0.12817677784868686</v>
      </c>
      <c r="D15" s="983">
        <v>2120.1782999999996</v>
      </c>
      <c r="E15" s="984">
        <v>1.2348884682051642E-2</v>
      </c>
      <c r="F15" s="983">
        <v>-3784.3368699999992</v>
      </c>
      <c r="G15" s="984">
        <v>-2.1308877804788073E-2</v>
      </c>
    </row>
    <row r="16" spans="1:8" s="64" customFormat="1" ht="15" customHeight="1">
      <c r="A16" s="982" t="s">
        <v>194</v>
      </c>
      <c r="B16" s="983">
        <v>99454.053379999998</v>
      </c>
      <c r="C16" s="984">
        <v>7.3342714409989268E-2</v>
      </c>
      <c r="D16" s="983">
        <v>-109.75123000000895</v>
      </c>
      <c r="E16" s="984">
        <v>-1.1023205715160467E-3</v>
      </c>
      <c r="F16" s="983">
        <v>-2931.5736199999956</v>
      </c>
      <c r="G16" s="984">
        <v>-2.8632667552057844E-2</v>
      </c>
    </row>
    <row r="17" spans="1:7" s="64" customFormat="1" ht="15" customHeight="1">
      <c r="A17" s="982" t="s">
        <v>195</v>
      </c>
      <c r="B17" s="983">
        <v>80853.195790000012</v>
      </c>
      <c r="C17" s="984">
        <v>5.962545161737396E-2</v>
      </c>
      <c r="D17" s="983">
        <v>1727.1267900000094</v>
      </c>
      <c r="E17" s="984">
        <v>2.1827531834040848E-2</v>
      </c>
      <c r="F17" s="983">
        <v>-2154.5823899999959</v>
      </c>
      <c r="G17" s="984">
        <v>-2.5956391524271871E-2</v>
      </c>
    </row>
    <row r="18" spans="1:7" s="64" customFormat="1" ht="15" customHeight="1">
      <c r="A18" s="982" t="s">
        <v>196</v>
      </c>
      <c r="B18" s="983">
        <v>190406.85206999999</v>
      </c>
      <c r="C18" s="984">
        <v>0.14041615096085572</v>
      </c>
      <c r="D18" s="983">
        <v>4738.5896300000022</v>
      </c>
      <c r="E18" s="984">
        <v>2.5521807376914118E-2</v>
      </c>
      <c r="F18" s="983">
        <v>-3040.3329300000041</v>
      </c>
      <c r="G18" s="984">
        <v>-1.5716604663955192E-2</v>
      </c>
    </row>
    <row r="19" spans="1:7" s="64" customFormat="1" ht="15" customHeight="1">
      <c r="A19" s="982" t="s">
        <v>197</v>
      </c>
      <c r="B19" s="983">
        <v>246669.96502</v>
      </c>
      <c r="C19" s="984">
        <v>0.18190756618897197</v>
      </c>
      <c r="D19" s="983">
        <v>5320.3323399999936</v>
      </c>
      <c r="E19" s="984">
        <v>2.2044087164839743E-2</v>
      </c>
      <c r="F19" s="983">
        <v>-6585.8120000000054</v>
      </c>
      <c r="G19" s="984">
        <v>-2.6004587447100658E-2</v>
      </c>
    </row>
    <row r="20" spans="1:7" s="64" customFormat="1" ht="15" customHeight="1">
      <c r="A20" s="982" t="s">
        <v>664</v>
      </c>
      <c r="B20" s="983">
        <v>58525.81538</v>
      </c>
      <c r="C20" s="984">
        <v>4.3160052477964651E-2</v>
      </c>
      <c r="D20" s="983">
        <v>1378.6528800000015</v>
      </c>
      <c r="E20" s="984">
        <v>2.4124607761583983E-2</v>
      </c>
      <c r="F20" s="983">
        <v>-1031.4320799999987</v>
      </c>
      <c r="G20" s="984">
        <v>-1.7318330245076119E-2</v>
      </c>
    </row>
    <row r="21" spans="1:7" s="64" customFormat="1" ht="15" customHeight="1">
      <c r="A21" s="982" t="s">
        <v>198</v>
      </c>
      <c r="B21" s="983">
        <v>27848.446739999999</v>
      </c>
      <c r="C21" s="984">
        <v>2.0536927421244303E-2</v>
      </c>
      <c r="D21" s="983">
        <v>797.96106000000145</v>
      </c>
      <c r="E21" s="984">
        <v>2.9498955007302596E-2</v>
      </c>
      <c r="F21" s="983">
        <v>-124.76970000000074</v>
      </c>
      <c r="G21" s="984">
        <v>-4.4603272658194637E-3</v>
      </c>
    </row>
    <row r="22" spans="1:7" s="64" customFormat="1" ht="15" customHeight="1">
      <c r="A22" s="982" t="s">
        <v>199</v>
      </c>
      <c r="B22" s="983">
        <v>53974.0988</v>
      </c>
      <c r="C22" s="984">
        <v>3.9803374314967957E-2</v>
      </c>
      <c r="D22" s="983">
        <v>1212.3684100000028</v>
      </c>
      <c r="E22" s="984">
        <v>2.2978177573754976E-2</v>
      </c>
      <c r="F22" s="983">
        <v>-1481.1908800000019</v>
      </c>
      <c r="G22" s="984">
        <v>-2.670964101976725E-2</v>
      </c>
    </row>
    <row r="23" spans="1:7" s="64" customFormat="1" ht="15" customHeight="1">
      <c r="A23" s="982" t="s">
        <v>204</v>
      </c>
      <c r="B23" s="983">
        <v>2957.6034399999999</v>
      </c>
      <c r="C23" s="984">
        <v>2.1810942547419963E-3</v>
      </c>
      <c r="D23" s="983">
        <v>133.77732999999989</v>
      </c>
      <c r="E23" s="984">
        <v>4.7374492900343679E-2</v>
      </c>
      <c r="F23" s="983">
        <v>18.463369999999941</v>
      </c>
      <c r="G23" s="984">
        <v>6.2818952347514223E-3</v>
      </c>
    </row>
    <row r="24" spans="1:7" s="64" customFormat="1" ht="15" customHeight="1">
      <c r="A24" s="982" t="s">
        <v>237</v>
      </c>
      <c r="B24" s="983">
        <v>1836.5333700000001</v>
      </c>
      <c r="C24" s="984">
        <v>1.3543574935620704E-3</v>
      </c>
      <c r="D24" s="983">
        <v>53.328630000000203</v>
      </c>
      <c r="E24" s="984">
        <v>2.9906061151452557E-2</v>
      </c>
      <c r="F24" s="983">
        <v>57.046970000000101</v>
      </c>
      <c r="G24" s="984">
        <v>3.2058109575886728E-2</v>
      </c>
    </row>
    <row r="25" spans="1:7" s="64" customFormat="1" ht="15" customHeight="1">
      <c r="A25" s="982" t="s">
        <v>236</v>
      </c>
      <c r="B25" s="983">
        <v>56891.93707</v>
      </c>
      <c r="C25" s="984">
        <v>4.1955143616048879E-2</v>
      </c>
      <c r="D25" s="983">
        <v>252.04404000000068</v>
      </c>
      <c r="E25" s="984">
        <v>4.4499384888756488E-3</v>
      </c>
      <c r="F25" s="983">
        <v>-3001.763930000001</v>
      </c>
      <c r="G25" s="984">
        <v>-5.0118190725932932E-2</v>
      </c>
    </row>
    <row r="26" spans="1:7" s="64" customFormat="1" ht="15" customHeight="1">
      <c r="A26" s="982" t="s">
        <v>200</v>
      </c>
      <c r="B26" s="983">
        <v>44272.516250000001</v>
      </c>
      <c r="C26" s="984">
        <v>3.2648910780225048E-2</v>
      </c>
      <c r="D26" s="983">
        <v>763.66677999999956</v>
      </c>
      <c r="E26" s="984">
        <v>1.755198745318598E-2</v>
      </c>
      <c r="F26" s="983">
        <v>374.74842999999964</v>
      </c>
      <c r="G26" s="984">
        <v>8.5368447784550661E-3</v>
      </c>
    </row>
    <row r="27" spans="1:7" s="64" customFormat="1" ht="15" customHeight="1">
      <c r="A27" s="982" t="s">
        <v>907</v>
      </c>
      <c r="B27" s="983">
        <v>37976.659180000002</v>
      </c>
      <c r="C27" s="984">
        <v>2.8006010552852515E-2</v>
      </c>
      <c r="D27" s="983">
        <v>258.27158999999665</v>
      </c>
      <c r="E27" s="984">
        <v>6.8473656087162382E-3</v>
      </c>
      <c r="F27" s="983">
        <v>-805.58714999999938</v>
      </c>
      <c r="G27" s="984">
        <v>-2.0772060059265796E-2</v>
      </c>
    </row>
    <row r="28" spans="1:7" s="64" customFormat="1" ht="15" customHeight="1">
      <c r="A28" s="982" t="s">
        <v>202</v>
      </c>
      <c r="B28" s="983">
        <v>42933.18806</v>
      </c>
      <c r="C28" s="984">
        <v>3.1661218860167296E-2</v>
      </c>
      <c r="D28" s="983">
        <v>1499.0656200000012</v>
      </c>
      <c r="E28" s="984">
        <v>3.6179494863702422E-2</v>
      </c>
      <c r="F28" s="983">
        <v>687.59120000000257</v>
      </c>
      <c r="G28" s="984">
        <v>1.6276044158605396E-2</v>
      </c>
    </row>
    <row r="29" spans="1:7" s="64" customFormat="1" ht="15" customHeight="1">
      <c r="A29" s="982" t="s">
        <v>203</v>
      </c>
      <c r="B29" s="983">
        <v>56731.077319999997</v>
      </c>
      <c r="C29" s="984">
        <v>4.183651707139479E-2</v>
      </c>
      <c r="D29" s="983">
        <v>208.57746000000043</v>
      </c>
      <c r="E29" s="984">
        <v>3.6901669338160747E-3</v>
      </c>
      <c r="F29" s="983">
        <v>-891.44514000000345</v>
      </c>
      <c r="G29" s="984">
        <v>-1.5470428956296023E-2</v>
      </c>
    </row>
    <row r="30" spans="1:7" s="64" customFormat="1" ht="24" customHeight="1">
      <c r="A30" s="960" t="s">
        <v>1117</v>
      </c>
      <c r="B30" s="961">
        <v>1356018.1700400002</v>
      </c>
      <c r="C30" s="962">
        <v>0.99999999999999989</v>
      </c>
      <c r="D30" s="961">
        <v>22597.004830000224</v>
      </c>
      <c r="E30" s="962">
        <v>1.6946637281283428E-2</v>
      </c>
      <c r="F30" s="961">
        <v>-28162.533379999921</v>
      </c>
      <c r="G30" s="962">
        <v>-2.0345994789854105E-2</v>
      </c>
    </row>
    <row r="31" spans="1:7">
      <c r="A31" s="34" t="s">
        <v>560</v>
      </c>
      <c r="B31" s="986"/>
      <c r="C31" s="986"/>
      <c r="D31" s="953"/>
      <c r="E31" s="978"/>
      <c r="F31" s="978"/>
      <c r="G31" s="978"/>
    </row>
    <row r="33" spans="1:13">
      <c r="A33" s="540"/>
      <c r="H33" s="937"/>
    </row>
    <row r="34" spans="1:13" ht="12.75" customHeight="1">
      <c r="A34" s="156" t="s">
        <v>1127</v>
      </c>
      <c r="G34" s="140" t="str">
        <f>G1</f>
        <v>Ožujak 2022.</v>
      </c>
    </row>
    <row r="35" spans="1:13">
      <c r="A35" s="865" t="s">
        <v>1128</v>
      </c>
      <c r="G35" s="542" t="str">
        <f>G2</f>
        <v>March 2022</v>
      </c>
      <c r="M35" s="830"/>
    </row>
    <row r="37" spans="1:13" ht="30" customHeight="1">
      <c r="A37" s="1104" t="s">
        <v>1183</v>
      </c>
      <c r="B37" s="1045" t="s">
        <v>1078</v>
      </c>
      <c r="C37" s="1125" t="s">
        <v>1079</v>
      </c>
      <c r="D37" s="1126"/>
      <c r="E37" s="1126"/>
      <c r="F37" s="1127"/>
      <c r="G37" s="1045"/>
    </row>
    <row r="38" spans="1:13" ht="31.9" customHeight="1">
      <c r="A38" s="1104"/>
      <c r="B38" s="843" t="str">
        <f>G34</f>
        <v>Ožujak 2022.</v>
      </c>
      <c r="C38" s="997" t="s">
        <v>667</v>
      </c>
      <c r="D38" s="997" t="s">
        <v>60</v>
      </c>
      <c r="E38" s="997" t="s">
        <v>61</v>
      </c>
      <c r="F38" s="997" t="s">
        <v>860</v>
      </c>
      <c r="G38" s="997" t="s">
        <v>62</v>
      </c>
    </row>
    <row r="39" spans="1:13" ht="39" customHeight="1">
      <c r="A39" s="1104"/>
      <c r="B39" s="844" t="str">
        <f>G35</f>
        <v>March 2022</v>
      </c>
      <c r="C39" s="998" t="s">
        <v>250</v>
      </c>
      <c r="D39" s="998" t="s">
        <v>1459</v>
      </c>
      <c r="E39" s="998" t="s">
        <v>862</v>
      </c>
      <c r="F39" s="999" t="s">
        <v>53</v>
      </c>
      <c r="G39" s="998" t="s">
        <v>861</v>
      </c>
    </row>
    <row r="40" spans="1:13" ht="15" customHeight="1">
      <c r="A40" s="982" t="s">
        <v>901</v>
      </c>
      <c r="B40" s="979">
        <v>170.07929999999999</v>
      </c>
      <c r="C40" s="980">
        <v>9.8245743199033356E-3</v>
      </c>
      <c r="D40" s="980">
        <v>-2.5364243533871553E-2</v>
      </c>
      <c r="E40" s="980">
        <v>1.750001944313654E-2</v>
      </c>
      <c r="F40" s="980">
        <v>5.3125306174491627E-2</v>
      </c>
      <c r="G40" s="981">
        <v>40906</v>
      </c>
    </row>
    <row r="41" spans="1:13" ht="15" customHeight="1">
      <c r="A41" s="982" t="s">
        <v>886</v>
      </c>
      <c r="B41" s="979">
        <v>298.88889999999998</v>
      </c>
      <c r="C41" s="980">
        <v>9.0589104324832956E-3</v>
      </c>
      <c r="D41" s="980">
        <v>-2.5843642912969349E-2</v>
      </c>
      <c r="E41" s="980">
        <v>2.3903151402497935E-2</v>
      </c>
      <c r="F41" s="980">
        <v>6.2451443286008379E-2</v>
      </c>
      <c r="G41" s="981">
        <v>38054</v>
      </c>
    </row>
    <row r="42" spans="1:13" ht="15" customHeight="1">
      <c r="A42" s="982" t="s">
        <v>191</v>
      </c>
      <c r="B42" s="979">
        <v>284.03919999999999</v>
      </c>
      <c r="C42" s="980">
        <v>1.0776090615669741E-2</v>
      </c>
      <c r="D42" s="980">
        <v>-2.5063731094767533E-2</v>
      </c>
      <c r="E42" s="980">
        <v>2.8321645029638021E-2</v>
      </c>
      <c r="F42" s="980">
        <v>6.2186098228152131E-2</v>
      </c>
      <c r="G42" s="981">
        <v>38335</v>
      </c>
    </row>
    <row r="43" spans="1:13" ht="15" customHeight="1">
      <c r="A43" s="982" t="s">
        <v>903</v>
      </c>
      <c r="B43" s="979">
        <v>276.56470000000002</v>
      </c>
      <c r="C43" s="980">
        <v>1.0875055831841453E-2</v>
      </c>
      <c r="D43" s="980">
        <v>-2.4400852400100252E-2</v>
      </c>
      <c r="E43" s="980">
        <v>2.5663020388303582E-2</v>
      </c>
      <c r="F43" s="980">
        <v>6.1452068031687235E-2</v>
      </c>
      <c r="G43" s="981">
        <v>38425</v>
      </c>
    </row>
    <row r="44" spans="1:13" ht="15" customHeight="1">
      <c r="A44" s="985" t="s">
        <v>192</v>
      </c>
      <c r="B44" s="979">
        <v>109.3233</v>
      </c>
      <c r="C44" s="980">
        <v>1.0099530275700639E-3</v>
      </c>
      <c r="D44" s="980">
        <v>-2.6634958171140418E-2</v>
      </c>
      <c r="E44" s="980">
        <v>-2.2285004440366265E-2</v>
      </c>
      <c r="F44" s="980">
        <v>1.7117130677243519E-2</v>
      </c>
      <c r="G44" s="981">
        <v>42734</v>
      </c>
    </row>
    <row r="45" spans="1:13" ht="15" customHeight="1">
      <c r="A45" s="985" t="s">
        <v>193</v>
      </c>
      <c r="B45" s="979">
        <v>148.9032</v>
      </c>
      <c r="C45" s="980">
        <v>1.1283480642045846E-2</v>
      </c>
      <c r="D45" s="980">
        <v>-2.4665796373721231E-2</v>
      </c>
      <c r="E45" s="980">
        <v>2.1884605697587604E-2</v>
      </c>
      <c r="F45" s="980">
        <v>4.2804866232573513E-2</v>
      </c>
      <c r="G45" s="981">
        <v>41184</v>
      </c>
      <c r="I45" s="203"/>
      <c r="J45" s="203"/>
      <c r="K45" s="203"/>
      <c r="L45" s="203"/>
      <c r="M45" s="203"/>
    </row>
    <row r="46" spans="1:13" ht="15" customHeight="1">
      <c r="A46" s="985" t="s">
        <v>194</v>
      </c>
      <c r="B46" s="979">
        <v>220.47810000000001</v>
      </c>
      <c r="C46" s="980">
        <v>1.0684987017940245E-2</v>
      </c>
      <c r="D46" s="980">
        <v>-2.519232809847188E-2</v>
      </c>
      <c r="E46" s="980">
        <v>2.4240442144178219E-2</v>
      </c>
      <c r="F46" s="980">
        <v>6.0395983270702613E-2</v>
      </c>
      <c r="G46" s="981">
        <v>39730</v>
      </c>
      <c r="I46" s="203"/>
      <c r="J46" s="203"/>
      <c r="K46" s="203"/>
      <c r="L46" s="203"/>
      <c r="M46" s="203"/>
    </row>
    <row r="47" spans="1:13" ht="15" customHeight="1">
      <c r="A47" s="985" t="s">
        <v>195</v>
      </c>
      <c r="B47" s="979">
        <v>164.98</v>
      </c>
      <c r="C47" s="980">
        <v>2.0931635699809669E-2</v>
      </c>
      <c r="D47" s="980">
        <v>-2.9444345416157057E-2</v>
      </c>
      <c r="E47" s="980">
        <v>1.2327967753752292E-2</v>
      </c>
      <c r="F47" s="980">
        <v>3.0737748973670875E-2</v>
      </c>
      <c r="G47" s="981">
        <v>38615</v>
      </c>
      <c r="I47" s="203"/>
      <c r="J47" s="203"/>
      <c r="K47" s="203"/>
      <c r="L47" s="203"/>
      <c r="M47" s="203"/>
    </row>
    <row r="48" spans="1:13" ht="15" customHeight="1">
      <c r="A48" s="985" t="s">
        <v>196</v>
      </c>
      <c r="B48" s="979">
        <v>196.4324</v>
      </c>
      <c r="C48" s="980">
        <v>2.1968171254446292E-2</v>
      </c>
      <c r="D48" s="980">
        <v>-2.706579447232715E-2</v>
      </c>
      <c r="E48" s="980">
        <v>1.5679946059951422E-2</v>
      </c>
      <c r="F48" s="980">
        <v>5.0018205485173661E-2</v>
      </c>
      <c r="G48" s="981">
        <v>39602</v>
      </c>
      <c r="I48" s="1041"/>
      <c r="J48" s="1041"/>
      <c r="K48" s="1041"/>
      <c r="L48" s="203"/>
      <c r="M48" s="203"/>
    </row>
    <row r="49" spans="1:15" ht="15" customHeight="1">
      <c r="A49" s="985" t="s">
        <v>197</v>
      </c>
      <c r="B49" s="979">
        <v>184.6567</v>
      </c>
      <c r="C49" s="980">
        <v>2.2311774677705301E-2</v>
      </c>
      <c r="D49" s="980">
        <v>-2.6972923269863568E-2</v>
      </c>
      <c r="E49" s="980">
        <v>1.8969302904605547E-2</v>
      </c>
      <c r="F49" s="980">
        <v>3.9317383511928039E-2</v>
      </c>
      <c r="G49" s="981">
        <v>38846</v>
      </c>
      <c r="I49" s="939"/>
      <c r="J49" s="334"/>
      <c r="K49" s="1121"/>
      <c r="L49" s="203"/>
      <c r="M49" s="203"/>
    </row>
    <row r="50" spans="1:15" ht="15" customHeight="1">
      <c r="A50" s="985" t="s">
        <v>664</v>
      </c>
      <c r="B50" s="979">
        <v>114.89100000000001</v>
      </c>
      <c r="C50" s="980">
        <v>2.1399506951661523E-2</v>
      </c>
      <c r="D50" s="980">
        <v>-2.211354074548182E-2</v>
      </c>
      <c r="E50" s="980">
        <v>2.4171082951876241E-2</v>
      </c>
      <c r="F50" s="980">
        <v>4.4764700046560968E-2</v>
      </c>
      <c r="G50" s="981">
        <v>43494</v>
      </c>
      <c r="I50" s="335"/>
      <c r="J50" s="336"/>
      <c r="K50" s="1122"/>
      <c r="L50" s="203"/>
      <c r="M50" s="203"/>
    </row>
    <row r="51" spans="1:15" ht="15" customHeight="1">
      <c r="A51" s="982" t="s">
        <v>198</v>
      </c>
      <c r="B51" s="979">
        <v>238.81120000000001</v>
      </c>
      <c r="C51" s="980">
        <v>2.1846288664028633E-2</v>
      </c>
      <c r="D51" s="980">
        <v>-2.3789717488673683E-2</v>
      </c>
      <c r="E51" s="980">
        <v>3.9472418492513581E-2</v>
      </c>
      <c r="F51" s="980">
        <v>6.7864660914252584E-2</v>
      </c>
      <c r="G51" s="981">
        <v>39812</v>
      </c>
      <c r="I51" s="338"/>
      <c r="J51" s="338"/>
      <c r="K51" s="339"/>
      <c r="L51" s="203"/>
      <c r="M51" s="203"/>
    </row>
    <row r="52" spans="1:15" ht="15" customHeight="1">
      <c r="A52" s="982" t="s">
        <v>199</v>
      </c>
      <c r="B52" s="979">
        <v>151.41540000000001</v>
      </c>
      <c r="C52" s="980">
        <v>2.0681184840448921E-2</v>
      </c>
      <c r="D52" s="980">
        <v>-3.1447876534317777E-2</v>
      </c>
      <c r="E52" s="980">
        <v>4.2367158172421981E-2</v>
      </c>
      <c r="F52" s="980">
        <v>6.8544218735609563E-2</v>
      </c>
      <c r="G52" s="981">
        <v>42367</v>
      </c>
      <c r="I52" s="338"/>
      <c r="J52" s="338"/>
      <c r="K52" s="339"/>
      <c r="L52" s="203"/>
      <c r="M52" s="203"/>
    </row>
    <row r="53" spans="1:15" ht="15" customHeight="1">
      <c r="A53" s="982" t="s">
        <v>204</v>
      </c>
      <c r="B53" s="979">
        <v>126.5877</v>
      </c>
      <c r="C53" s="980">
        <v>2.2463261247784812E-2</v>
      </c>
      <c r="D53" s="980">
        <v>-3.0511971583428835E-2</v>
      </c>
      <c r="E53" s="980">
        <v>5.202284756901765E-2</v>
      </c>
      <c r="F53" s="980">
        <v>5.1673884424591865E-2</v>
      </c>
      <c r="G53" s="981">
        <v>42943</v>
      </c>
      <c r="I53" s="338"/>
      <c r="J53" s="338"/>
      <c r="K53" s="339"/>
      <c r="L53" s="203"/>
      <c r="M53" s="203"/>
    </row>
    <row r="54" spans="1:15" ht="15" customHeight="1">
      <c r="A54" s="982" t="s">
        <v>237</v>
      </c>
      <c r="B54" s="979">
        <v>110.479</v>
      </c>
      <c r="C54" s="980">
        <v>4.4075051229973284E-3</v>
      </c>
      <c r="D54" s="980">
        <v>-3.918437773406179E-2</v>
      </c>
      <c r="E54" s="980">
        <v>-1.1841374418731489E-2</v>
      </c>
      <c r="F54" s="980">
        <v>2.8985726327843686E-2</v>
      </c>
      <c r="G54" s="981">
        <v>43378</v>
      </c>
      <c r="I54" s="338"/>
      <c r="J54" s="338"/>
      <c r="K54" s="339"/>
      <c r="L54" s="203"/>
      <c r="M54" s="203"/>
    </row>
    <row r="55" spans="1:15" ht="15" customHeight="1">
      <c r="A55" s="982" t="s">
        <v>236</v>
      </c>
      <c r="B55" s="979">
        <v>112.32689999999999</v>
      </c>
      <c r="C55" s="980">
        <v>1.090671826486073E-2</v>
      </c>
      <c r="D55" s="980">
        <v>-3.5531674295561602E-2</v>
      </c>
      <c r="E55" s="980">
        <v>8.1792594295360458E-4</v>
      </c>
      <c r="F55" s="980">
        <v>3.2944137659410844E-2</v>
      </c>
      <c r="G55" s="981">
        <v>43342</v>
      </c>
      <c r="I55" s="338"/>
      <c r="J55" s="338"/>
      <c r="K55" s="339"/>
      <c r="L55" s="203"/>
      <c r="M55" s="203"/>
    </row>
    <row r="56" spans="1:15" ht="15" customHeight="1">
      <c r="A56" s="982" t="s">
        <v>200</v>
      </c>
      <c r="B56" s="979">
        <v>301.01889999999997</v>
      </c>
      <c r="C56" s="980">
        <v>1.2082701801999144E-2</v>
      </c>
      <c r="D56" s="980">
        <v>-1.7024330875613173E-2</v>
      </c>
      <c r="E56" s="980">
        <v>3.4136737273272884E-2</v>
      </c>
      <c r="F56" s="980">
        <v>6.6505988106446479E-2</v>
      </c>
      <c r="G56" s="981">
        <v>38404</v>
      </c>
      <c r="I56" s="203"/>
      <c r="J56" s="203"/>
      <c r="K56" s="203"/>
      <c r="L56" s="203"/>
      <c r="M56" s="203"/>
    </row>
    <row r="57" spans="1:15" ht="15" customHeight="1">
      <c r="A57" s="982" t="s">
        <v>201</v>
      </c>
      <c r="B57" s="979">
        <v>312.16919999999999</v>
      </c>
      <c r="C57" s="980">
        <v>1.1700193480015048E-2</v>
      </c>
      <c r="D57" s="980">
        <v>-2.0001230613134122E-2</v>
      </c>
      <c r="E57" s="980">
        <v>3.2261861931770032E-2</v>
      </c>
      <c r="F57" s="980">
        <v>6.6200778979951913E-2</v>
      </c>
      <c r="G57" s="981">
        <v>38169</v>
      </c>
      <c r="I57" s="203"/>
      <c r="J57" s="203"/>
      <c r="K57" s="203"/>
      <c r="L57" s="203"/>
      <c r="M57" s="203"/>
    </row>
    <row r="58" spans="1:15" ht="15" customHeight="1">
      <c r="A58" s="985" t="s">
        <v>202</v>
      </c>
      <c r="B58" s="979">
        <v>143.0027</v>
      </c>
      <c r="C58" s="980">
        <v>1.1118558836797167E-2</v>
      </c>
      <c r="D58" s="980">
        <v>-2.0081777085833037E-2</v>
      </c>
      <c r="E58" s="980">
        <v>2.889781223041411E-2</v>
      </c>
      <c r="F58" s="980">
        <v>5.7455622974302401E-2</v>
      </c>
      <c r="G58" s="981">
        <v>42314</v>
      </c>
      <c r="I58" s="203"/>
      <c r="J58" s="203"/>
      <c r="K58" s="203"/>
      <c r="L58" s="203"/>
      <c r="M58" s="203"/>
    </row>
    <row r="59" spans="1:15" ht="15" customHeight="1">
      <c r="A59" s="982" t="s">
        <v>203</v>
      </c>
      <c r="B59" s="979">
        <v>266.05810000000002</v>
      </c>
      <c r="C59" s="980">
        <v>3.9204721471020167E-3</v>
      </c>
      <c r="D59" s="980">
        <v>-1.419398871165118E-2</v>
      </c>
      <c r="E59" s="980">
        <v>1.8056999507536572E-2</v>
      </c>
      <c r="F59" s="980">
        <v>6.6101712742979712E-2</v>
      </c>
      <c r="G59" s="981">
        <v>39071</v>
      </c>
    </row>
    <row r="60" spans="1:15" ht="12.75" customHeight="1">
      <c r="A60" s="34" t="s">
        <v>560</v>
      </c>
      <c r="O60" s="267"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1130</v>
      </c>
    </row>
    <row r="65" spans="1:7" ht="12.75" customHeight="1"/>
    <row r="66" spans="1:7" ht="12.75" customHeight="1">
      <c r="B66" s="1013"/>
      <c r="C66" s="77"/>
      <c r="D66" s="77"/>
      <c r="E66" s="77"/>
      <c r="F66" s="77"/>
      <c r="G66" s="1014"/>
    </row>
    <row r="67" spans="1:7" ht="12.75" customHeight="1">
      <c r="B67" s="1013"/>
      <c r="C67" s="77"/>
      <c r="D67" s="77"/>
      <c r="E67" s="77"/>
      <c r="F67" s="77"/>
      <c r="G67" s="1014"/>
    </row>
    <row r="68" spans="1:7" ht="12.75" customHeight="1">
      <c r="B68" s="1013"/>
      <c r="C68" s="77"/>
      <c r="D68" s="77"/>
      <c r="E68" s="77"/>
      <c r="F68" s="77"/>
      <c r="G68" s="1014"/>
    </row>
    <row r="69" spans="1:7" ht="12.75" customHeight="1">
      <c r="B69" s="1013"/>
      <c r="C69" s="77"/>
      <c r="D69" s="77"/>
      <c r="E69" s="77"/>
      <c r="F69" s="77"/>
      <c r="G69" s="1014"/>
    </row>
    <row r="70" spans="1:7" ht="12.75" customHeight="1">
      <c r="B70" s="1013"/>
      <c r="C70" s="77"/>
      <c r="D70" s="77"/>
      <c r="E70" s="77"/>
      <c r="F70" s="77"/>
      <c r="G70" s="1014"/>
    </row>
    <row r="71" spans="1:7" ht="12.75" customHeight="1">
      <c r="B71" s="1013"/>
      <c r="C71" s="77"/>
      <c r="D71" s="77"/>
      <c r="E71" s="77"/>
      <c r="F71" s="77"/>
      <c r="G71" s="1014"/>
    </row>
    <row r="72" spans="1:7" ht="12.75" customHeight="1">
      <c r="B72" s="1013"/>
      <c r="C72" s="77"/>
      <c r="D72" s="77"/>
      <c r="E72" s="77"/>
      <c r="F72" s="77"/>
      <c r="G72" s="1014"/>
    </row>
    <row r="73" spans="1:7" ht="12.75" customHeight="1">
      <c r="B73" s="1013"/>
      <c r="C73" s="77"/>
      <c r="D73" s="77"/>
      <c r="E73" s="77"/>
      <c r="F73" s="77"/>
      <c r="G73" s="1014"/>
    </row>
    <row r="74" spans="1:7" ht="12.75" customHeight="1">
      <c r="B74" s="1013"/>
      <c r="C74" s="77"/>
      <c r="D74" s="77"/>
      <c r="E74" s="77"/>
      <c r="F74" s="77"/>
      <c r="G74" s="1014"/>
    </row>
    <row r="75" spans="1:7" ht="12.75" customHeight="1">
      <c r="B75" s="1013"/>
      <c r="C75" s="77"/>
      <c r="D75" s="77"/>
      <c r="E75" s="77"/>
      <c r="F75" s="77"/>
      <c r="G75" s="1014"/>
    </row>
    <row r="76" spans="1:7" ht="12.75" customHeight="1">
      <c r="B76" s="1013"/>
      <c r="C76" s="77"/>
      <c r="D76" s="77"/>
      <c r="E76" s="77"/>
      <c r="F76" s="77"/>
      <c r="G76" s="1014"/>
    </row>
    <row r="77" spans="1:7" ht="12.75" customHeight="1">
      <c r="B77" s="1013"/>
      <c r="C77" s="77"/>
      <c r="D77" s="77"/>
      <c r="E77" s="77"/>
      <c r="F77" s="77"/>
      <c r="G77" s="1014"/>
    </row>
    <row r="78" spans="1:7" ht="12.75" customHeight="1">
      <c r="A78" s="337"/>
      <c r="B78" s="1013"/>
      <c r="C78" s="77"/>
      <c r="D78" s="77"/>
      <c r="E78" s="77"/>
      <c r="F78" s="77"/>
      <c r="G78" s="1014"/>
    </row>
    <row r="79" spans="1:7" ht="12.75" customHeight="1">
      <c r="A79" s="337"/>
      <c r="B79" s="1013"/>
      <c r="C79" s="77"/>
      <c r="D79" s="77"/>
      <c r="E79" s="77"/>
      <c r="F79" s="77"/>
      <c r="G79" s="1014"/>
    </row>
    <row r="80" spans="1:7" ht="12.75" customHeight="1">
      <c r="A80" s="337"/>
      <c r="B80" s="1013"/>
      <c r="C80" s="77"/>
      <c r="D80" s="77"/>
      <c r="E80" s="77"/>
      <c r="F80" s="77"/>
      <c r="G80" s="1014"/>
    </row>
    <row r="81" spans="1:7" ht="12.75" customHeight="1">
      <c r="A81" s="954"/>
      <c r="B81" s="1013"/>
      <c r="C81" s="77"/>
      <c r="D81" s="77"/>
      <c r="E81" s="77"/>
      <c r="F81" s="77"/>
      <c r="G81" s="1014"/>
    </row>
    <row r="82" spans="1:7">
      <c r="A82" s="954"/>
      <c r="B82" s="1013"/>
      <c r="C82" s="77"/>
      <c r="D82" s="77"/>
      <c r="E82" s="77"/>
      <c r="F82" s="77"/>
      <c r="G82" s="1014"/>
    </row>
    <row r="83" spans="1:7">
      <c r="A83" s="954"/>
      <c r="B83" s="1013"/>
      <c r="C83" s="77"/>
      <c r="D83" s="77"/>
      <c r="E83" s="77"/>
      <c r="F83" s="77"/>
      <c r="G83" s="1014"/>
    </row>
    <row r="84" spans="1:7">
      <c r="A84" s="954"/>
      <c r="B84" s="1013"/>
      <c r="C84" s="77"/>
      <c r="D84" s="77"/>
      <c r="E84" s="77"/>
      <c r="F84" s="77"/>
      <c r="G84" s="1014"/>
    </row>
    <row r="85" spans="1:7">
      <c r="A85" s="954"/>
      <c r="B85" s="1013"/>
      <c r="C85" s="77"/>
      <c r="D85" s="77"/>
      <c r="E85" s="77"/>
      <c r="F85" s="77"/>
      <c r="G85" s="1014"/>
    </row>
    <row r="86" spans="1:7">
      <c r="A86" s="954"/>
    </row>
    <row r="87" spans="1:7">
      <c r="A87" s="954"/>
    </row>
    <row r="88" spans="1:7">
      <c r="A88" s="957"/>
    </row>
    <row r="89" spans="1:7">
      <c r="A89" s="957"/>
    </row>
    <row r="90" spans="1:7">
      <c r="A90" s="957"/>
    </row>
    <row r="91" spans="1:7">
      <c r="A91" s="957"/>
    </row>
    <row r="92" spans="1:7">
      <c r="A92" s="954"/>
    </row>
    <row r="93" spans="1:7">
      <c r="A93" s="954"/>
    </row>
    <row r="94" spans="1:7">
      <c r="A94" s="954"/>
    </row>
    <row r="95" spans="1:7">
      <c r="A95" s="954"/>
    </row>
    <row r="96" spans="1:7">
      <c r="A96" s="954"/>
    </row>
    <row r="97" spans="1:1">
      <c r="A97" s="957"/>
    </row>
    <row r="98" spans="1:1">
      <c r="A98" s="957"/>
    </row>
    <row r="99" spans="1:1">
      <c r="A99" s="957"/>
    </row>
    <row r="100" spans="1:1">
      <c r="A100" s="957"/>
    </row>
    <row r="101" spans="1:1">
      <c r="A101" s="203"/>
    </row>
  </sheetData>
  <mergeCells count="11">
    <mergeCell ref="K49:K50"/>
    <mergeCell ref="A5:A9"/>
    <mergeCell ref="B5:G5"/>
    <mergeCell ref="B6:C6"/>
    <mergeCell ref="D6:E6"/>
    <mergeCell ref="F6:G6"/>
    <mergeCell ref="B7:C7"/>
    <mergeCell ref="A37:A39"/>
    <mergeCell ref="C37:F37"/>
    <mergeCell ref="D7:E7"/>
    <mergeCell ref="F7:G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1151</v>
      </c>
      <c r="AQ1" s="140" t="str">
        <f>Naslovnica!A20</f>
        <v>Ožujak 2022.</v>
      </c>
    </row>
    <row r="2" spans="1:43" ht="12.75" customHeight="1">
      <c r="A2" s="565" t="s">
        <v>1152</v>
      </c>
      <c r="G2" s="531"/>
      <c r="AQ2" s="542" t="str">
        <f>Naslovnica!A24</f>
        <v>March 2022</v>
      </c>
    </row>
    <row r="3" spans="1:43" ht="12.75" customHeight="1">
      <c r="AQ3" s="25"/>
    </row>
    <row r="4" spans="1:43" ht="12.75" customHeight="1">
      <c r="A4" s="337"/>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267"/>
      <c r="AQ4" s="25" t="s">
        <v>438</v>
      </c>
    </row>
    <row r="5" spans="1:43" ht="48.75" customHeight="1">
      <c r="A5" s="1111" t="s">
        <v>571</v>
      </c>
      <c r="B5" s="1080" t="s">
        <v>901</v>
      </c>
      <c r="C5" s="1080"/>
      <c r="D5" s="1080" t="s">
        <v>886</v>
      </c>
      <c r="E5" s="1080"/>
      <c r="F5" s="1080" t="s">
        <v>902</v>
      </c>
      <c r="G5" s="1080"/>
      <c r="H5" s="1113" t="s">
        <v>903</v>
      </c>
      <c r="I5" s="1113"/>
      <c r="J5" s="1080" t="s">
        <v>192</v>
      </c>
      <c r="K5" s="1080"/>
      <c r="L5" s="1080" t="s">
        <v>193</v>
      </c>
      <c r="M5" s="1080"/>
      <c r="N5" s="1080" t="s">
        <v>194</v>
      </c>
      <c r="O5" s="1080"/>
      <c r="P5" s="1080" t="s">
        <v>198</v>
      </c>
      <c r="Q5" s="1080"/>
      <c r="R5" s="1080" t="s">
        <v>195</v>
      </c>
      <c r="S5" s="1080"/>
      <c r="T5" s="1080" t="s">
        <v>904</v>
      </c>
      <c r="U5" s="1080"/>
      <c r="V5" s="1080" t="s">
        <v>905</v>
      </c>
      <c r="W5" s="1080"/>
      <c r="X5" s="1080" t="s">
        <v>664</v>
      </c>
      <c r="Y5" s="1080"/>
      <c r="Z5" s="1080" t="s">
        <v>197</v>
      </c>
      <c r="AA5" s="1080"/>
      <c r="AB5" s="1080" t="s">
        <v>906</v>
      </c>
      <c r="AC5" s="1080"/>
      <c r="AD5" s="1080" t="s">
        <v>907</v>
      </c>
      <c r="AE5" s="1080"/>
      <c r="AF5" s="1080" t="s">
        <v>908</v>
      </c>
      <c r="AG5" s="1080"/>
      <c r="AH5" s="1080" t="s">
        <v>237</v>
      </c>
      <c r="AI5" s="1080"/>
      <c r="AJ5" s="1080" t="s">
        <v>236</v>
      </c>
      <c r="AK5" s="1080"/>
      <c r="AL5" s="1080" t="s">
        <v>909</v>
      </c>
      <c r="AM5" s="1080"/>
      <c r="AN5" s="1080" t="s">
        <v>910</v>
      </c>
      <c r="AO5" s="1080"/>
      <c r="AP5" s="1080" t="s">
        <v>437</v>
      </c>
      <c r="AQ5" s="1080"/>
    </row>
    <row r="6" spans="1:43">
      <c r="A6" s="1111"/>
      <c r="B6" s="734" t="s">
        <v>31</v>
      </c>
      <c r="C6" s="734" t="s">
        <v>32</v>
      </c>
      <c r="D6" s="734" t="s">
        <v>31</v>
      </c>
      <c r="E6" s="734" t="s">
        <v>32</v>
      </c>
      <c r="F6" s="734" t="s">
        <v>31</v>
      </c>
      <c r="G6" s="734" t="s">
        <v>32</v>
      </c>
      <c r="H6" s="734" t="s">
        <v>31</v>
      </c>
      <c r="I6" s="734" t="s">
        <v>32</v>
      </c>
      <c r="J6" s="734" t="s">
        <v>32</v>
      </c>
      <c r="K6" s="734" t="s">
        <v>32</v>
      </c>
      <c r="L6" s="734" t="s">
        <v>31</v>
      </c>
      <c r="M6" s="734" t="s">
        <v>32</v>
      </c>
      <c r="N6" s="734" t="s">
        <v>31</v>
      </c>
      <c r="O6" s="734" t="s">
        <v>32</v>
      </c>
      <c r="P6" s="734" t="s">
        <v>31</v>
      </c>
      <c r="Q6" s="734" t="s">
        <v>32</v>
      </c>
      <c r="R6" s="734" t="s">
        <v>31</v>
      </c>
      <c r="S6" s="734" t="s">
        <v>32</v>
      </c>
      <c r="T6" s="734" t="s">
        <v>31</v>
      </c>
      <c r="U6" s="734" t="s">
        <v>32</v>
      </c>
      <c r="V6" s="734" t="s">
        <v>31</v>
      </c>
      <c r="W6" s="734" t="s">
        <v>32</v>
      </c>
      <c r="X6" s="734" t="s">
        <v>31</v>
      </c>
      <c r="Y6" s="734" t="s">
        <v>32</v>
      </c>
      <c r="Z6" s="734" t="s">
        <v>31</v>
      </c>
      <c r="AA6" s="734" t="s">
        <v>32</v>
      </c>
      <c r="AB6" s="734" t="s">
        <v>31</v>
      </c>
      <c r="AC6" s="734" t="s">
        <v>32</v>
      </c>
      <c r="AD6" s="734" t="s">
        <v>31</v>
      </c>
      <c r="AE6" s="734" t="s">
        <v>32</v>
      </c>
      <c r="AF6" s="734" t="s">
        <v>31</v>
      </c>
      <c r="AG6" s="734" t="s">
        <v>32</v>
      </c>
      <c r="AH6" s="734" t="s">
        <v>31</v>
      </c>
      <c r="AI6" s="734" t="s">
        <v>32</v>
      </c>
      <c r="AJ6" s="734" t="s">
        <v>31</v>
      </c>
      <c r="AK6" s="734" t="s">
        <v>32</v>
      </c>
      <c r="AL6" s="734" t="s">
        <v>31</v>
      </c>
      <c r="AM6" s="734" t="s">
        <v>32</v>
      </c>
      <c r="AN6" s="734" t="s">
        <v>31</v>
      </c>
      <c r="AO6" s="734" t="s">
        <v>32</v>
      </c>
      <c r="AP6" s="734" t="s">
        <v>31</v>
      </c>
      <c r="AQ6" s="734" t="s">
        <v>32</v>
      </c>
    </row>
    <row r="7" spans="1:43">
      <c r="A7" s="1111"/>
      <c r="B7" s="735" t="s">
        <v>29</v>
      </c>
      <c r="C7" s="735" t="s">
        <v>30</v>
      </c>
      <c r="D7" s="735" t="s">
        <v>29</v>
      </c>
      <c r="E7" s="735" t="s">
        <v>30</v>
      </c>
      <c r="F7" s="735" t="s">
        <v>29</v>
      </c>
      <c r="G7" s="735" t="s">
        <v>30</v>
      </c>
      <c r="H7" s="735" t="s">
        <v>29</v>
      </c>
      <c r="I7" s="735" t="s">
        <v>30</v>
      </c>
      <c r="J7" s="735" t="s">
        <v>30</v>
      </c>
      <c r="K7" s="735" t="s">
        <v>30</v>
      </c>
      <c r="L7" s="735" t="s">
        <v>29</v>
      </c>
      <c r="M7" s="735" t="s">
        <v>30</v>
      </c>
      <c r="N7" s="735" t="s">
        <v>29</v>
      </c>
      <c r="O7" s="735" t="s">
        <v>30</v>
      </c>
      <c r="P7" s="735" t="s">
        <v>29</v>
      </c>
      <c r="Q7" s="735" t="s">
        <v>30</v>
      </c>
      <c r="R7" s="735" t="s">
        <v>29</v>
      </c>
      <c r="S7" s="735" t="s">
        <v>30</v>
      </c>
      <c r="T7" s="735" t="s">
        <v>29</v>
      </c>
      <c r="U7" s="735" t="s">
        <v>30</v>
      </c>
      <c r="V7" s="735" t="s">
        <v>29</v>
      </c>
      <c r="W7" s="735" t="s">
        <v>30</v>
      </c>
      <c r="X7" s="735" t="s">
        <v>29</v>
      </c>
      <c r="Y7" s="735" t="s">
        <v>30</v>
      </c>
      <c r="Z7" s="735" t="s">
        <v>29</v>
      </c>
      <c r="AA7" s="735" t="s">
        <v>30</v>
      </c>
      <c r="AB7" s="735" t="s">
        <v>29</v>
      </c>
      <c r="AC7" s="735" t="s">
        <v>30</v>
      </c>
      <c r="AD7" s="735" t="s">
        <v>29</v>
      </c>
      <c r="AE7" s="735" t="s">
        <v>30</v>
      </c>
      <c r="AF7" s="735" t="s">
        <v>29</v>
      </c>
      <c r="AG7" s="735" t="s">
        <v>30</v>
      </c>
      <c r="AH7" s="735" t="s">
        <v>29</v>
      </c>
      <c r="AI7" s="735" t="s">
        <v>30</v>
      </c>
      <c r="AJ7" s="735" t="s">
        <v>29</v>
      </c>
      <c r="AK7" s="735" t="s">
        <v>30</v>
      </c>
      <c r="AL7" s="735" t="s">
        <v>29</v>
      </c>
      <c r="AM7" s="735" t="s">
        <v>30</v>
      </c>
      <c r="AN7" s="735" t="s">
        <v>29</v>
      </c>
      <c r="AO7" s="735" t="s">
        <v>30</v>
      </c>
      <c r="AP7" s="735" t="s">
        <v>29</v>
      </c>
      <c r="AQ7" s="735" t="s">
        <v>30</v>
      </c>
    </row>
    <row r="8" spans="1:43" ht="18">
      <c r="A8" s="370" t="s">
        <v>439</v>
      </c>
      <c r="B8" s="391">
        <v>1836.3688200000001</v>
      </c>
      <c r="C8" s="392">
        <v>7.1502045076729984E-2</v>
      </c>
      <c r="D8" s="391">
        <v>2289.7777999999998</v>
      </c>
      <c r="E8" s="392">
        <v>8.8017869865783013E-2</v>
      </c>
      <c r="F8" s="391">
        <v>1255.8595299999999</v>
      </c>
      <c r="G8" s="392">
        <v>4.7314879400737343E-2</v>
      </c>
      <c r="H8" s="391">
        <v>5788.6069000000007</v>
      </c>
      <c r="I8" s="392">
        <v>6.0470155199195894E-2</v>
      </c>
      <c r="J8" s="391">
        <v>444.36066999999997</v>
      </c>
      <c r="K8" s="392">
        <v>6.431381759851322E-2</v>
      </c>
      <c r="L8" s="391">
        <v>12504.419820000001</v>
      </c>
      <c r="M8" s="392">
        <v>7.1943023767241446E-2</v>
      </c>
      <c r="N8" s="391">
        <v>5488.1860500000003</v>
      </c>
      <c r="O8" s="392">
        <v>5.5183130938167103E-2</v>
      </c>
      <c r="P8" s="391">
        <v>1423.13994</v>
      </c>
      <c r="Q8" s="392">
        <v>5.1103027514848035E-2</v>
      </c>
      <c r="R8" s="391">
        <v>20249.052670000001</v>
      </c>
      <c r="S8" s="392">
        <v>0.25044220543357198</v>
      </c>
      <c r="T8" s="391">
        <v>3110.7631000000001</v>
      </c>
      <c r="U8" s="392">
        <v>7.0263977823939477E-2</v>
      </c>
      <c r="V8" s="391">
        <v>2594.8653999999997</v>
      </c>
      <c r="W8" s="392">
        <v>4.8076122764276696E-2</v>
      </c>
      <c r="X8" s="391">
        <v>14704.97149</v>
      </c>
      <c r="Y8" s="392">
        <v>0.25125615755240077</v>
      </c>
      <c r="Z8" s="391">
        <v>50219.602549999996</v>
      </c>
      <c r="AA8" s="392">
        <v>0.20359026096236804</v>
      </c>
      <c r="AB8" s="391">
        <v>41202.357369999998</v>
      </c>
      <c r="AC8" s="392">
        <v>0.21639114833353065</v>
      </c>
      <c r="AD8" s="391">
        <v>1568.98369</v>
      </c>
      <c r="AE8" s="392">
        <v>4.1314421139302768E-2</v>
      </c>
      <c r="AF8" s="391">
        <v>266.60268000000002</v>
      </c>
      <c r="AG8" s="392">
        <v>9.0141455880914184E-2</v>
      </c>
      <c r="AH8" s="391">
        <v>161.05557999999999</v>
      </c>
      <c r="AI8" s="392">
        <v>8.7695428044413909E-2</v>
      </c>
      <c r="AJ8" s="391">
        <v>916.43808999999999</v>
      </c>
      <c r="AK8" s="392">
        <v>1.6108400191619632E-2</v>
      </c>
      <c r="AL8" s="391">
        <v>3055.4903300000001</v>
      </c>
      <c r="AM8" s="392">
        <v>7.1168493823896922E-2</v>
      </c>
      <c r="AN8" s="391">
        <v>1203.5213799999999</v>
      </c>
      <c r="AO8" s="392">
        <v>2.1214498942073941E-2</v>
      </c>
      <c r="AP8" s="391">
        <v>170284.42386000001</v>
      </c>
      <c r="AQ8" s="392">
        <v>0.1255768009758462</v>
      </c>
    </row>
    <row r="9" spans="1:43" ht="18">
      <c r="A9" s="370" t="s">
        <v>440</v>
      </c>
      <c r="B9" s="391">
        <v>55.28201</v>
      </c>
      <c r="C9" s="392">
        <v>2.1524961259973023E-3</v>
      </c>
      <c r="D9" s="391">
        <v>137.08492000000001</v>
      </c>
      <c r="E9" s="392">
        <v>5.2694731554831552E-3</v>
      </c>
      <c r="F9" s="391">
        <v>226.99735000000001</v>
      </c>
      <c r="G9" s="392">
        <v>8.5521923296126637E-3</v>
      </c>
      <c r="H9" s="391">
        <v>432.76310999999998</v>
      </c>
      <c r="I9" s="392">
        <v>4.520820445794424E-3</v>
      </c>
      <c r="J9" s="391">
        <v>0</v>
      </c>
      <c r="K9" s="392">
        <v>0</v>
      </c>
      <c r="L9" s="391">
        <v>420.66944999999998</v>
      </c>
      <c r="M9" s="392">
        <v>2.420282802013471E-3</v>
      </c>
      <c r="N9" s="391">
        <v>476.88251000000002</v>
      </c>
      <c r="O9" s="392">
        <v>4.7950032582171264E-3</v>
      </c>
      <c r="P9" s="391">
        <v>26.221029999999999</v>
      </c>
      <c r="Q9" s="392">
        <v>9.4156166930263777E-4</v>
      </c>
      <c r="R9" s="391">
        <v>984.60761000000002</v>
      </c>
      <c r="S9" s="392">
        <v>1.217772037802094E-2</v>
      </c>
      <c r="T9" s="391">
        <v>19.351950000000002</v>
      </c>
      <c r="U9" s="392">
        <v>4.371097836572594E-4</v>
      </c>
      <c r="V9" s="391">
        <v>36.319499999999998</v>
      </c>
      <c r="W9" s="392">
        <v>6.7290609398743678E-4</v>
      </c>
      <c r="X9" s="391">
        <v>917.58528999999999</v>
      </c>
      <c r="Y9" s="392">
        <v>1.5678299978261662E-2</v>
      </c>
      <c r="Z9" s="391">
        <v>2972.2501400000001</v>
      </c>
      <c r="AA9" s="392">
        <v>1.2049501607376521E-2</v>
      </c>
      <c r="AB9" s="391">
        <v>2276.4303799999998</v>
      </c>
      <c r="AC9" s="392">
        <v>1.1955611656050628E-2</v>
      </c>
      <c r="AD9" s="391">
        <v>19.21574</v>
      </c>
      <c r="AE9" s="392">
        <v>5.059881628618751E-4</v>
      </c>
      <c r="AF9" s="391">
        <v>0</v>
      </c>
      <c r="AG9" s="392">
        <v>0</v>
      </c>
      <c r="AH9" s="391">
        <v>0</v>
      </c>
      <c r="AI9" s="392">
        <v>0</v>
      </c>
      <c r="AJ9" s="391">
        <v>13.58816</v>
      </c>
      <c r="AK9" s="392">
        <v>2.3884157755572796E-4</v>
      </c>
      <c r="AL9" s="391">
        <v>19.60116</v>
      </c>
      <c r="AM9" s="392">
        <v>4.5655030248490926E-4</v>
      </c>
      <c r="AN9" s="391">
        <v>370.13804999999996</v>
      </c>
      <c r="AO9" s="392">
        <v>6.5244318884856963E-3</v>
      </c>
      <c r="AP9" s="391">
        <v>9404.9883599999994</v>
      </c>
      <c r="AQ9" s="392">
        <v>6.9357391867788994E-3</v>
      </c>
    </row>
    <row r="10" spans="1:43" ht="27">
      <c r="A10" s="370" t="s">
        <v>441</v>
      </c>
      <c r="B10" s="391">
        <v>23885.831269999999</v>
      </c>
      <c r="C10" s="392">
        <v>0.93003418788318704</v>
      </c>
      <c r="D10" s="391">
        <v>23692.640230000001</v>
      </c>
      <c r="E10" s="392">
        <v>0.91073279011655872</v>
      </c>
      <c r="F10" s="391">
        <v>25296.24109</v>
      </c>
      <c r="G10" s="392">
        <v>0.953043368206416</v>
      </c>
      <c r="H10" s="391">
        <v>89895.205390000003</v>
      </c>
      <c r="I10" s="392">
        <v>0.93908208235679136</v>
      </c>
      <c r="J10" s="391">
        <v>6479.0765899999997</v>
      </c>
      <c r="K10" s="392">
        <v>0.9377385942281008</v>
      </c>
      <c r="L10" s="391">
        <v>161884.59432</v>
      </c>
      <c r="M10" s="392">
        <v>0.93138805193394403</v>
      </c>
      <c r="N10" s="391">
        <v>93920.855209999994</v>
      </c>
      <c r="O10" s="392">
        <v>0.94436427695049863</v>
      </c>
      <c r="P10" s="391">
        <v>26479.74755</v>
      </c>
      <c r="Q10" s="392">
        <v>0.95085186607430872</v>
      </c>
      <c r="R10" s="391">
        <v>59787.88265</v>
      </c>
      <c r="S10" s="392">
        <v>0.73946220759519576</v>
      </c>
      <c r="T10" s="391">
        <v>41277.201810000006</v>
      </c>
      <c r="U10" s="392">
        <v>0.9323437045437869</v>
      </c>
      <c r="V10" s="391">
        <v>51447.455190000001</v>
      </c>
      <c r="W10" s="392">
        <v>0.95318784998407424</v>
      </c>
      <c r="X10" s="391">
        <v>42993.867659999996</v>
      </c>
      <c r="Y10" s="392">
        <v>0.73461373209150149</v>
      </c>
      <c r="Z10" s="391">
        <v>193791.89805000002</v>
      </c>
      <c r="AA10" s="392">
        <v>0.78563232469055311</v>
      </c>
      <c r="AB10" s="391">
        <v>147213.03924000001</v>
      </c>
      <c r="AC10" s="392">
        <v>0.77314990316566723</v>
      </c>
      <c r="AD10" s="391">
        <v>36463.755360000003</v>
      </c>
      <c r="AE10" s="392">
        <v>0.96016227247304831</v>
      </c>
      <c r="AF10" s="391">
        <v>2694.8837200000003</v>
      </c>
      <c r="AG10" s="392">
        <v>0.91117141789637635</v>
      </c>
      <c r="AH10" s="391">
        <v>1678.1747399999999</v>
      </c>
      <c r="AI10" s="392">
        <v>0.91377307236187044</v>
      </c>
      <c r="AJ10" s="391">
        <v>56091.366479999997</v>
      </c>
      <c r="AK10" s="392">
        <v>0.98592822408182412</v>
      </c>
      <c r="AL10" s="391">
        <v>40014.365159999994</v>
      </c>
      <c r="AM10" s="392">
        <v>0.93201476430678654</v>
      </c>
      <c r="AN10" s="391">
        <v>55260.643609999999</v>
      </c>
      <c r="AO10" s="392">
        <v>0.97408063112486643</v>
      </c>
      <c r="AP10" s="391">
        <v>1180248.7253200002</v>
      </c>
      <c r="AQ10" s="392">
        <v>0.87037825258379919</v>
      </c>
    </row>
    <row r="11" spans="1:43" ht="18.75">
      <c r="A11" s="370" t="s">
        <v>442</v>
      </c>
      <c r="B11" s="393">
        <v>19206.62874</v>
      </c>
      <c r="C11" s="394">
        <v>0.74784172927718173</v>
      </c>
      <c r="D11" s="393">
        <v>19335.75935</v>
      </c>
      <c r="E11" s="394">
        <v>0.74325655101748178</v>
      </c>
      <c r="F11" s="393">
        <v>21071.078659999999</v>
      </c>
      <c r="G11" s="394">
        <v>0.79385912343345455</v>
      </c>
      <c r="H11" s="393">
        <v>73982.363670000006</v>
      </c>
      <c r="I11" s="394">
        <v>0.77285002944806147</v>
      </c>
      <c r="J11" s="393">
        <v>6079.2339900000006</v>
      </c>
      <c r="K11" s="394">
        <v>0.87986802696004085</v>
      </c>
      <c r="L11" s="393">
        <v>129962.45194</v>
      </c>
      <c r="M11" s="394">
        <v>0.74772695601709205</v>
      </c>
      <c r="N11" s="393">
        <v>76717.46381999999</v>
      </c>
      <c r="O11" s="394">
        <v>0.77138599396118446</v>
      </c>
      <c r="P11" s="393">
        <v>20112.416819999999</v>
      </c>
      <c r="Q11" s="394">
        <v>0.72220964450098446</v>
      </c>
      <c r="R11" s="393">
        <v>29550.589820000001</v>
      </c>
      <c r="S11" s="394">
        <v>0.36548449979332592</v>
      </c>
      <c r="T11" s="393">
        <v>26626.711360000001</v>
      </c>
      <c r="U11" s="394">
        <v>0.60142755857026764</v>
      </c>
      <c r="V11" s="393">
        <v>35966.062989999999</v>
      </c>
      <c r="W11" s="394">
        <v>0.66635782328245186</v>
      </c>
      <c r="X11" s="393">
        <v>23064.086510000001</v>
      </c>
      <c r="Y11" s="394">
        <v>0.39408398431099312</v>
      </c>
      <c r="Z11" s="393">
        <v>102298.85134000001</v>
      </c>
      <c r="AA11" s="394">
        <v>0.41471952749377339</v>
      </c>
      <c r="AB11" s="393">
        <v>76506.156569999992</v>
      </c>
      <c r="AC11" s="394">
        <v>0.40180358920000286</v>
      </c>
      <c r="AD11" s="393">
        <v>24196.437979999999</v>
      </c>
      <c r="AE11" s="394">
        <v>0.63713971990157547</v>
      </c>
      <c r="AF11" s="393">
        <v>1870.60823</v>
      </c>
      <c r="AG11" s="394">
        <v>0.63247432184485153</v>
      </c>
      <c r="AH11" s="393">
        <v>1444.0249199999998</v>
      </c>
      <c r="AI11" s="394">
        <v>0.78627752895118908</v>
      </c>
      <c r="AJ11" s="393">
        <v>48039.167820000002</v>
      </c>
      <c r="AK11" s="394">
        <v>0.84439325314046654</v>
      </c>
      <c r="AL11" s="393">
        <v>26306.372289999999</v>
      </c>
      <c r="AM11" s="394">
        <v>0.61272813579809227</v>
      </c>
      <c r="AN11" s="393">
        <v>41388.239970000002</v>
      </c>
      <c r="AO11" s="394">
        <v>0.7295514542981093</v>
      </c>
      <c r="AP11" s="393">
        <v>803724.70679000008</v>
      </c>
      <c r="AQ11" s="394">
        <v>0.59270939323797156</v>
      </c>
    </row>
    <row r="12" spans="1:43" ht="19.5">
      <c r="A12" s="377" t="s">
        <v>443</v>
      </c>
      <c r="B12" s="393">
        <v>5623.09692</v>
      </c>
      <c r="C12" s="394">
        <v>0.21894454156799587</v>
      </c>
      <c r="D12" s="393">
        <v>5973.6417699999993</v>
      </c>
      <c r="E12" s="394">
        <v>0.22962368834943969</v>
      </c>
      <c r="F12" s="393">
        <v>6545.57827</v>
      </c>
      <c r="G12" s="394">
        <v>0.24660659815444247</v>
      </c>
      <c r="H12" s="393">
        <v>22939.676359999998</v>
      </c>
      <c r="I12" s="394">
        <v>0.23963724151116997</v>
      </c>
      <c r="J12" s="393">
        <v>333.12047999999999</v>
      </c>
      <c r="K12" s="394">
        <v>4.8213649936771345E-2</v>
      </c>
      <c r="L12" s="393">
        <v>39239.309289999997</v>
      </c>
      <c r="M12" s="394">
        <v>0.22575973947591019</v>
      </c>
      <c r="N12" s="393">
        <v>23533.92756</v>
      </c>
      <c r="O12" s="394">
        <v>0.23663115539474455</v>
      </c>
      <c r="P12" s="393">
        <v>6450.8682699999999</v>
      </c>
      <c r="Q12" s="394">
        <v>0.23164194147798994</v>
      </c>
      <c r="R12" s="393">
        <v>11559.47862</v>
      </c>
      <c r="S12" s="394">
        <v>0.142968728781277</v>
      </c>
      <c r="T12" s="393">
        <v>7961.73207</v>
      </c>
      <c r="U12" s="394">
        <v>0.17983464109067893</v>
      </c>
      <c r="V12" s="393">
        <v>14404.824199999999</v>
      </c>
      <c r="W12" s="394">
        <v>0.26688401511578363</v>
      </c>
      <c r="X12" s="393">
        <v>7734.8961600000002</v>
      </c>
      <c r="Y12" s="394">
        <v>0.13216212554713494</v>
      </c>
      <c r="Z12" s="393">
        <v>36921.23128</v>
      </c>
      <c r="AA12" s="394">
        <v>0.1496786658927301</v>
      </c>
      <c r="AB12" s="393">
        <v>27571.59476</v>
      </c>
      <c r="AC12" s="394">
        <v>0.14480358485136738</v>
      </c>
      <c r="AD12" s="393">
        <v>7659.1343799999995</v>
      </c>
      <c r="AE12" s="394">
        <v>0.20168004636034972</v>
      </c>
      <c r="AF12" s="393">
        <v>855.89830000000006</v>
      </c>
      <c r="AG12" s="394">
        <v>0.28938913460284593</v>
      </c>
      <c r="AH12" s="393">
        <v>254.85673</v>
      </c>
      <c r="AI12" s="394">
        <v>0.13877054137056055</v>
      </c>
      <c r="AJ12" s="393">
        <v>8205.2993100000003</v>
      </c>
      <c r="AK12" s="394">
        <v>0.14422604911314896</v>
      </c>
      <c r="AL12" s="393">
        <v>7987.2447499999998</v>
      </c>
      <c r="AM12" s="394">
        <v>0.18603893885022638</v>
      </c>
      <c r="AN12" s="393">
        <v>6855.20309</v>
      </c>
      <c r="AO12" s="394">
        <v>0.12083682194370907</v>
      </c>
      <c r="AP12" s="393">
        <v>248610.61257000003</v>
      </c>
      <c r="AQ12" s="394">
        <v>0.18333870302109084</v>
      </c>
    </row>
    <row r="13" spans="1:43" ht="19.5">
      <c r="A13" s="377" t="s">
        <v>444</v>
      </c>
      <c r="B13" s="393">
        <v>12663.13926</v>
      </c>
      <c r="C13" s="394">
        <v>0.49306018721306166</v>
      </c>
      <c r="D13" s="393">
        <v>12270.68814</v>
      </c>
      <c r="E13" s="394">
        <v>0.47167888162341653</v>
      </c>
      <c r="F13" s="393">
        <v>13020.93867</v>
      </c>
      <c r="G13" s="394">
        <v>0.49056771727921455</v>
      </c>
      <c r="H13" s="393">
        <v>47201.82357</v>
      </c>
      <c r="I13" s="394">
        <v>0.49308955440780794</v>
      </c>
      <c r="J13" s="393">
        <v>5726.2123600000004</v>
      </c>
      <c r="K13" s="394">
        <v>0.82877401650193738</v>
      </c>
      <c r="L13" s="393">
        <v>84524.221989999991</v>
      </c>
      <c r="M13" s="394">
        <v>0.48630229943240671</v>
      </c>
      <c r="N13" s="393">
        <v>48920.240250000003</v>
      </c>
      <c r="O13" s="394">
        <v>0.4918878475780431</v>
      </c>
      <c r="P13" s="393">
        <v>12734.901159999999</v>
      </c>
      <c r="Q13" s="394">
        <v>0.45729305044896013</v>
      </c>
      <c r="R13" s="393">
        <v>12039.984849999999</v>
      </c>
      <c r="S13" s="394">
        <v>0.14891167544287859</v>
      </c>
      <c r="T13" s="393">
        <v>17484.949800000002</v>
      </c>
      <c r="U13" s="394">
        <v>0.39493914692504067</v>
      </c>
      <c r="V13" s="393">
        <v>20237.015329999998</v>
      </c>
      <c r="W13" s="394">
        <v>0.37493938351778461</v>
      </c>
      <c r="X13" s="393">
        <v>9173.5143499999995</v>
      </c>
      <c r="Y13" s="394">
        <v>0.15674304220176419</v>
      </c>
      <c r="Z13" s="393">
        <v>43862.603539999996</v>
      </c>
      <c r="AA13" s="394">
        <v>0.17781898796006079</v>
      </c>
      <c r="AB13" s="393">
        <v>32168.689969999999</v>
      </c>
      <c r="AC13" s="394">
        <v>0.16894712359497285</v>
      </c>
      <c r="AD13" s="393">
        <v>15644.920689999999</v>
      </c>
      <c r="AE13" s="394">
        <v>0.41196147939412375</v>
      </c>
      <c r="AF13" s="393">
        <v>921.62157999999999</v>
      </c>
      <c r="AG13" s="394">
        <v>0.31161093726615358</v>
      </c>
      <c r="AH13" s="393">
        <v>1151.15886</v>
      </c>
      <c r="AI13" s="394">
        <v>0.6268107505174273</v>
      </c>
      <c r="AJ13" s="393">
        <v>35119.796820000003</v>
      </c>
      <c r="AK13" s="394">
        <v>0.61730710235421415</v>
      </c>
      <c r="AL13" s="393">
        <v>17425.24224</v>
      </c>
      <c r="AM13" s="394">
        <v>0.40586881672027664</v>
      </c>
      <c r="AN13" s="393">
        <v>32134.699210000002</v>
      </c>
      <c r="AO13" s="394">
        <v>0.5664390792911459</v>
      </c>
      <c r="AP13" s="393">
        <v>474426.36264000001</v>
      </c>
      <c r="AQ13" s="394">
        <v>0.34986726071856883</v>
      </c>
    </row>
    <row r="14" spans="1:43" ht="19.5">
      <c r="A14" s="377" t="s">
        <v>445</v>
      </c>
      <c r="B14" s="393">
        <v>0</v>
      </c>
      <c r="C14" s="394">
        <v>0</v>
      </c>
      <c r="D14" s="393">
        <v>0</v>
      </c>
      <c r="E14" s="394">
        <v>0</v>
      </c>
      <c r="F14" s="393">
        <v>0</v>
      </c>
      <c r="G14" s="394">
        <v>0</v>
      </c>
      <c r="H14" s="393">
        <v>0</v>
      </c>
      <c r="I14" s="394">
        <v>0</v>
      </c>
      <c r="J14" s="393">
        <v>0</v>
      </c>
      <c r="K14" s="394">
        <v>0</v>
      </c>
      <c r="L14" s="393">
        <v>0</v>
      </c>
      <c r="M14" s="394">
        <v>0</v>
      </c>
      <c r="N14" s="393">
        <v>0</v>
      </c>
      <c r="O14" s="394">
        <v>0</v>
      </c>
      <c r="P14" s="393">
        <v>0</v>
      </c>
      <c r="Q14" s="394">
        <v>0</v>
      </c>
      <c r="R14" s="393">
        <v>0</v>
      </c>
      <c r="S14" s="394">
        <v>0</v>
      </c>
      <c r="T14" s="393">
        <v>0</v>
      </c>
      <c r="U14" s="394">
        <v>0</v>
      </c>
      <c r="V14" s="393">
        <v>0</v>
      </c>
      <c r="W14" s="394">
        <v>0</v>
      </c>
      <c r="X14" s="393">
        <v>488.01209</v>
      </c>
      <c r="Y14" s="394">
        <v>8.3384073648765968E-3</v>
      </c>
      <c r="Z14" s="393">
        <v>0</v>
      </c>
      <c r="AA14" s="394">
        <v>0</v>
      </c>
      <c r="AB14" s="393">
        <v>0</v>
      </c>
      <c r="AC14" s="394">
        <v>0</v>
      </c>
      <c r="AD14" s="393">
        <v>0</v>
      </c>
      <c r="AE14" s="394">
        <v>0</v>
      </c>
      <c r="AF14" s="393">
        <v>0</v>
      </c>
      <c r="AG14" s="394">
        <v>0</v>
      </c>
      <c r="AH14" s="393">
        <v>0</v>
      </c>
      <c r="AI14" s="394">
        <v>0</v>
      </c>
      <c r="AJ14" s="393">
        <v>0</v>
      </c>
      <c r="AK14" s="394">
        <v>0</v>
      </c>
      <c r="AL14" s="393">
        <v>0</v>
      </c>
      <c r="AM14" s="394">
        <v>0</v>
      </c>
      <c r="AN14" s="393">
        <v>0</v>
      </c>
      <c r="AO14" s="394">
        <v>0</v>
      </c>
      <c r="AP14" s="393">
        <v>488.01209</v>
      </c>
      <c r="AQ14" s="394">
        <v>3.5988609944806688E-4</v>
      </c>
    </row>
    <row r="15" spans="1:43" ht="19.5">
      <c r="A15" s="377" t="s">
        <v>446</v>
      </c>
      <c r="B15" s="393">
        <v>808.22425999999996</v>
      </c>
      <c r="C15" s="394">
        <v>3.1469542959581903E-2</v>
      </c>
      <c r="D15" s="393">
        <v>1091.4294399999999</v>
      </c>
      <c r="E15" s="394">
        <v>4.1953981044625561E-2</v>
      </c>
      <c r="F15" s="393">
        <v>1504.5617199999999</v>
      </c>
      <c r="G15" s="394">
        <v>5.6684807999797512E-2</v>
      </c>
      <c r="H15" s="393">
        <v>3840.8637400000002</v>
      </c>
      <c r="I15" s="394">
        <v>4.012323352908348E-2</v>
      </c>
      <c r="J15" s="393">
        <v>7.0485299999999995</v>
      </c>
      <c r="K15" s="394">
        <v>1.0201575057433602E-3</v>
      </c>
      <c r="L15" s="393">
        <v>6198.9206599999998</v>
      </c>
      <c r="M15" s="394">
        <v>3.5664917108775063E-2</v>
      </c>
      <c r="N15" s="393">
        <v>4263.29601</v>
      </c>
      <c r="O15" s="394">
        <v>4.2866990988396858E-2</v>
      </c>
      <c r="P15" s="393">
        <v>663.23761000000002</v>
      </c>
      <c r="Q15" s="394">
        <v>2.3815964178977404E-2</v>
      </c>
      <c r="R15" s="393">
        <v>4622.59969</v>
      </c>
      <c r="S15" s="394">
        <v>5.7172751736446849E-2</v>
      </c>
      <c r="T15" s="393">
        <v>338.26714000000004</v>
      </c>
      <c r="U15" s="394">
        <v>7.6405673011639592E-3</v>
      </c>
      <c r="V15" s="393">
        <v>684.4403299999999</v>
      </c>
      <c r="W15" s="394">
        <v>1.2680903344698364E-2</v>
      </c>
      <c r="X15" s="393">
        <v>4976.75839</v>
      </c>
      <c r="Y15" s="394">
        <v>8.5035267901636194E-2</v>
      </c>
      <c r="Z15" s="393">
        <v>17728.806190000003</v>
      </c>
      <c r="AA15" s="394">
        <v>7.1872577549368655E-2</v>
      </c>
      <c r="AB15" s="393">
        <v>14082.81313</v>
      </c>
      <c r="AC15" s="394">
        <v>7.3961692958521688E-2</v>
      </c>
      <c r="AD15" s="393">
        <v>286.22579999999999</v>
      </c>
      <c r="AE15" s="394">
        <v>7.5368872968551038E-3</v>
      </c>
      <c r="AF15" s="393">
        <v>28.173439999999999</v>
      </c>
      <c r="AG15" s="394">
        <v>9.5257665780913488E-3</v>
      </c>
      <c r="AH15" s="393">
        <v>19.011130000000001</v>
      </c>
      <c r="AI15" s="394">
        <v>1.0351638750784039E-2</v>
      </c>
      <c r="AJ15" s="393">
        <v>4714.0716900000007</v>
      </c>
      <c r="AK15" s="394">
        <v>8.2860101673103412E-2</v>
      </c>
      <c r="AL15" s="393">
        <v>257.54110000000003</v>
      </c>
      <c r="AM15" s="394">
        <v>5.9986484017933777E-3</v>
      </c>
      <c r="AN15" s="393">
        <v>2398.3376699999999</v>
      </c>
      <c r="AO15" s="394">
        <v>4.2275553063254333E-2</v>
      </c>
      <c r="AP15" s="393">
        <v>68514.627670000002</v>
      </c>
      <c r="AQ15" s="394">
        <v>5.0526334516206139E-2</v>
      </c>
    </row>
    <row r="16" spans="1:43" ht="19.5">
      <c r="A16" s="378" t="s">
        <v>447</v>
      </c>
      <c r="B16" s="393">
        <v>0</v>
      </c>
      <c r="C16" s="394">
        <v>0</v>
      </c>
      <c r="D16" s="393">
        <v>0</v>
      </c>
      <c r="E16" s="394">
        <v>0</v>
      </c>
      <c r="F16" s="393">
        <v>0</v>
      </c>
      <c r="G16" s="394">
        <v>0</v>
      </c>
      <c r="H16" s="393">
        <v>0</v>
      </c>
      <c r="I16" s="394">
        <v>0</v>
      </c>
      <c r="J16" s="393">
        <v>0</v>
      </c>
      <c r="K16" s="394">
        <v>0</v>
      </c>
      <c r="L16" s="393">
        <v>0</v>
      </c>
      <c r="M16" s="394">
        <v>0</v>
      </c>
      <c r="N16" s="393">
        <v>0</v>
      </c>
      <c r="O16" s="394">
        <v>0</v>
      </c>
      <c r="P16" s="393">
        <v>0</v>
      </c>
      <c r="Q16" s="394">
        <v>0</v>
      </c>
      <c r="R16" s="393">
        <v>0</v>
      </c>
      <c r="S16" s="394">
        <v>0</v>
      </c>
      <c r="T16" s="393">
        <v>0</v>
      </c>
      <c r="U16" s="394">
        <v>0</v>
      </c>
      <c r="V16" s="393">
        <v>0</v>
      </c>
      <c r="W16" s="394">
        <v>0</v>
      </c>
      <c r="X16" s="393">
        <v>0</v>
      </c>
      <c r="Y16" s="394">
        <v>0</v>
      </c>
      <c r="Z16" s="393">
        <v>0</v>
      </c>
      <c r="AA16" s="394">
        <v>0</v>
      </c>
      <c r="AB16" s="393">
        <v>0</v>
      </c>
      <c r="AC16" s="394">
        <v>0</v>
      </c>
      <c r="AD16" s="393">
        <v>0</v>
      </c>
      <c r="AE16" s="394">
        <v>0</v>
      </c>
      <c r="AF16" s="393">
        <v>0</v>
      </c>
      <c r="AG16" s="394">
        <v>0</v>
      </c>
      <c r="AH16" s="393">
        <v>0</v>
      </c>
      <c r="AI16" s="394">
        <v>0</v>
      </c>
      <c r="AJ16" s="393">
        <v>0</v>
      </c>
      <c r="AK16" s="394">
        <v>0</v>
      </c>
      <c r="AL16" s="393">
        <v>0</v>
      </c>
      <c r="AM16" s="394">
        <v>0</v>
      </c>
      <c r="AN16" s="393">
        <v>0</v>
      </c>
      <c r="AO16" s="394">
        <v>0</v>
      </c>
      <c r="AP16" s="393">
        <v>0</v>
      </c>
      <c r="AQ16" s="394">
        <v>0</v>
      </c>
    </row>
    <row r="17" spans="1:43" s="267" customFormat="1" ht="19.5">
      <c r="A17" s="378" t="s">
        <v>448</v>
      </c>
      <c r="B17" s="393">
        <v>112.1683</v>
      </c>
      <c r="C17" s="394">
        <v>4.3674575365422351E-3</v>
      </c>
      <c r="D17" s="393">
        <v>0</v>
      </c>
      <c r="E17" s="394">
        <v>0</v>
      </c>
      <c r="F17" s="393">
        <v>0</v>
      </c>
      <c r="G17" s="394">
        <v>0</v>
      </c>
      <c r="H17" s="393">
        <v>0</v>
      </c>
      <c r="I17" s="394">
        <v>0</v>
      </c>
      <c r="J17" s="393">
        <v>12.85262</v>
      </c>
      <c r="K17" s="394">
        <v>1.8602030155886727E-3</v>
      </c>
      <c r="L17" s="393">
        <v>0</v>
      </c>
      <c r="M17" s="394">
        <v>0</v>
      </c>
      <c r="N17" s="393">
        <v>0</v>
      </c>
      <c r="O17" s="394">
        <v>0</v>
      </c>
      <c r="P17" s="393">
        <v>263.40978000000001</v>
      </c>
      <c r="Q17" s="394">
        <v>9.4586883950569661E-3</v>
      </c>
      <c r="R17" s="393">
        <v>1328.52666</v>
      </c>
      <c r="S17" s="394">
        <v>1.6431343832723471E-2</v>
      </c>
      <c r="T17" s="393">
        <v>841.76234999999997</v>
      </c>
      <c r="U17" s="394">
        <v>1.9013203253384091E-2</v>
      </c>
      <c r="V17" s="393">
        <v>639.78313000000003</v>
      </c>
      <c r="W17" s="394">
        <v>1.1853521304185259E-2</v>
      </c>
      <c r="X17" s="393">
        <v>690.90552000000002</v>
      </c>
      <c r="Y17" s="394">
        <v>1.1805141295581212E-2</v>
      </c>
      <c r="Z17" s="393">
        <v>3786.2103299999999</v>
      </c>
      <c r="AA17" s="394">
        <v>1.5349296091613805E-2</v>
      </c>
      <c r="AB17" s="393">
        <v>2683.0587099999998</v>
      </c>
      <c r="AC17" s="394">
        <v>1.4091187795140989E-2</v>
      </c>
      <c r="AD17" s="393">
        <v>606.15710999999999</v>
      </c>
      <c r="AE17" s="394">
        <v>1.5961306850246909E-2</v>
      </c>
      <c r="AF17" s="393">
        <v>64.914910000000006</v>
      </c>
      <c r="AG17" s="394">
        <v>2.1948483397760725E-2</v>
      </c>
      <c r="AH17" s="393">
        <v>18.998200000000001</v>
      </c>
      <c r="AI17" s="394">
        <v>1.0344598312417269E-2</v>
      </c>
      <c r="AJ17" s="393">
        <v>0</v>
      </c>
      <c r="AK17" s="394">
        <v>0</v>
      </c>
      <c r="AL17" s="393">
        <v>636.3442</v>
      </c>
      <c r="AM17" s="394">
        <v>1.4821731825795902E-2</v>
      </c>
      <c r="AN17" s="393">
        <v>0</v>
      </c>
      <c r="AO17" s="394">
        <v>0</v>
      </c>
      <c r="AP17" s="393">
        <v>11685.09182</v>
      </c>
      <c r="AQ17" s="394">
        <v>8.6172088826576253E-3</v>
      </c>
    </row>
    <row r="18" spans="1:43" ht="19.5">
      <c r="A18" s="379" t="s">
        <v>449</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c r="T18" s="393">
        <v>0</v>
      </c>
      <c r="U18" s="394">
        <v>0</v>
      </c>
      <c r="V18" s="393">
        <v>0</v>
      </c>
      <c r="W18" s="394">
        <v>0</v>
      </c>
      <c r="X18" s="393">
        <v>0</v>
      </c>
      <c r="Y18" s="394">
        <v>0</v>
      </c>
      <c r="Z18" s="393">
        <v>0</v>
      </c>
      <c r="AA18" s="394">
        <v>0</v>
      </c>
      <c r="AB18" s="393">
        <v>0</v>
      </c>
      <c r="AC18" s="394">
        <v>0</v>
      </c>
      <c r="AD18" s="393">
        <v>0</v>
      </c>
      <c r="AE18" s="394">
        <v>0</v>
      </c>
      <c r="AF18" s="393">
        <v>0</v>
      </c>
      <c r="AG18" s="394">
        <v>0</v>
      </c>
      <c r="AH18" s="393">
        <v>0</v>
      </c>
      <c r="AI18" s="394">
        <v>0</v>
      </c>
      <c r="AJ18" s="393">
        <v>0</v>
      </c>
      <c r="AK18" s="394">
        <v>0</v>
      </c>
      <c r="AL18" s="393">
        <v>0</v>
      </c>
      <c r="AM18" s="394">
        <v>0</v>
      </c>
      <c r="AN18" s="393">
        <v>0</v>
      </c>
      <c r="AO18" s="394">
        <v>0</v>
      </c>
      <c r="AP18" s="393">
        <v>0</v>
      </c>
      <c r="AQ18" s="394">
        <v>0</v>
      </c>
    </row>
    <row r="19" spans="1:43" ht="18.75">
      <c r="A19" s="370" t="s">
        <v>450</v>
      </c>
      <c r="B19" s="393">
        <v>0</v>
      </c>
      <c r="C19" s="394">
        <v>0</v>
      </c>
      <c r="D19" s="393">
        <v>0</v>
      </c>
      <c r="E19" s="394">
        <v>0</v>
      </c>
      <c r="F19" s="393">
        <v>0</v>
      </c>
      <c r="G19" s="394">
        <v>0</v>
      </c>
      <c r="H19" s="393">
        <v>0</v>
      </c>
      <c r="I19" s="394">
        <v>0</v>
      </c>
      <c r="J19" s="393">
        <v>0</v>
      </c>
      <c r="K19" s="394">
        <v>0</v>
      </c>
      <c r="L19" s="393">
        <v>0</v>
      </c>
      <c r="M19" s="394">
        <v>0</v>
      </c>
      <c r="N19" s="393">
        <v>0</v>
      </c>
      <c r="O19" s="394">
        <v>0</v>
      </c>
      <c r="P19" s="393">
        <v>0</v>
      </c>
      <c r="Q19" s="394">
        <v>0</v>
      </c>
      <c r="R19" s="393">
        <v>0</v>
      </c>
      <c r="S19" s="394">
        <v>0</v>
      </c>
      <c r="T19" s="393">
        <v>0</v>
      </c>
      <c r="U19" s="394">
        <v>0</v>
      </c>
      <c r="V19" s="393">
        <v>0</v>
      </c>
      <c r="W19" s="394">
        <v>0</v>
      </c>
      <c r="X19" s="393">
        <v>0</v>
      </c>
      <c r="Y19" s="394">
        <v>0</v>
      </c>
      <c r="Z19" s="393">
        <v>0</v>
      </c>
      <c r="AA19" s="394">
        <v>0</v>
      </c>
      <c r="AB19" s="393">
        <v>0</v>
      </c>
      <c r="AC19" s="394">
        <v>0</v>
      </c>
      <c r="AD19" s="393">
        <v>0</v>
      </c>
      <c r="AE19" s="394">
        <v>0</v>
      </c>
      <c r="AF19" s="393">
        <v>0</v>
      </c>
      <c r="AG19" s="394">
        <v>0</v>
      </c>
      <c r="AH19" s="393">
        <v>0</v>
      </c>
      <c r="AI19" s="394">
        <v>0</v>
      </c>
      <c r="AJ19" s="393">
        <v>0</v>
      </c>
      <c r="AK19" s="394">
        <v>0</v>
      </c>
      <c r="AL19" s="393">
        <v>0</v>
      </c>
      <c r="AM19" s="394">
        <v>0</v>
      </c>
      <c r="AN19" s="393">
        <v>0</v>
      </c>
      <c r="AO19" s="394">
        <v>0</v>
      </c>
      <c r="AP19" s="393">
        <v>0</v>
      </c>
      <c r="AQ19" s="394">
        <v>0</v>
      </c>
    </row>
    <row r="20" spans="1:43" ht="19.5">
      <c r="A20" s="377" t="s">
        <v>451</v>
      </c>
      <c r="B20" s="393">
        <v>4679.2025300000005</v>
      </c>
      <c r="C20" s="394">
        <v>0.18219245860600541</v>
      </c>
      <c r="D20" s="393">
        <v>4356.8808799999997</v>
      </c>
      <c r="E20" s="394">
        <v>0.16747623909907686</v>
      </c>
      <c r="F20" s="393">
        <v>4225.1624299999994</v>
      </c>
      <c r="G20" s="394">
        <v>0.15918424477296145</v>
      </c>
      <c r="H20" s="393">
        <v>15912.84172</v>
      </c>
      <c r="I20" s="394">
        <v>0.16623205290872994</v>
      </c>
      <c r="J20" s="393">
        <v>399.8426</v>
      </c>
      <c r="K20" s="394">
        <v>5.7870567268060162E-2</v>
      </c>
      <c r="L20" s="393">
        <v>31922.142379999998</v>
      </c>
      <c r="M20" s="394">
        <v>0.18366109591685198</v>
      </c>
      <c r="N20" s="393">
        <v>17203.391390000001</v>
      </c>
      <c r="O20" s="394">
        <v>0.1729782829893142</v>
      </c>
      <c r="P20" s="393">
        <v>6367.3307300000006</v>
      </c>
      <c r="Q20" s="394">
        <v>0.22864222157332431</v>
      </c>
      <c r="R20" s="393">
        <v>30237.292829999999</v>
      </c>
      <c r="S20" s="394">
        <v>0.37397770780186984</v>
      </c>
      <c r="T20" s="393">
        <v>14650.490449999999</v>
      </c>
      <c r="U20" s="394">
        <v>0.33091614597351915</v>
      </c>
      <c r="V20" s="393">
        <v>15481.392199999998</v>
      </c>
      <c r="W20" s="394">
        <v>0.28683002670162228</v>
      </c>
      <c r="X20" s="393">
        <v>19929.781149999999</v>
      </c>
      <c r="Y20" s="394">
        <v>0.34052974778050837</v>
      </c>
      <c r="Z20" s="393">
        <v>91493.046709999995</v>
      </c>
      <c r="AA20" s="394">
        <v>0.37091279719677966</v>
      </c>
      <c r="AB20" s="393">
        <v>70706.882670000006</v>
      </c>
      <c r="AC20" s="394">
        <v>0.37134631396566425</v>
      </c>
      <c r="AD20" s="393">
        <v>12267.31738</v>
      </c>
      <c r="AE20" s="394">
        <v>0.32302255257147272</v>
      </c>
      <c r="AF20" s="393">
        <v>824.27548999999999</v>
      </c>
      <c r="AG20" s="394">
        <v>0.27869709605152476</v>
      </c>
      <c r="AH20" s="393">
        <v>234.14982000000001</v>
      </c>
      <c r="AI20" s="394">
        <v>0.12749554341068139</v>
      </c>
      <c r="AJ20" s="393">
        <v>8052.19866</v>
      </c>
      <c r="AK20" s="394">
        <v>0.1415349709413577</v>
      </c>
      <c r="AL20" s="393">
        <v>13707.99287</v>
      </c>
      <c r="AM20" s="394">
        <v>0.31928662850869438</v>
      </c>
      <c r="AN20" s="393">
        <v>13872.40364</v>
      </c>
      <c r="AO20" s="394">
        <v>0.24452917682675709</v>
      </c>
      <c r="AP20" s="393">
        <v>376524.01852999994</v>
      </c>
      <c r="AQ20" s="394">
        <v>0.27766885934582758</v>
      </c>
    </row>
    <row r="21" spans="1:43" s="267" customFormat="1" ht="19.5">
      <c r="A21" s="377" t="s">
        <v>452</v>
      </c>
      <c r="B21" s="393">
        <v>1840.2833600000001</v>
      </c>
      <c r="C21" s="394">
        <v>7.165446414009366E-2</v>
      </c>
      <c r="D21" s="393">
        <v>1894.7747400000001</v>
      </c>
      <c r="E21" s="394">
        <v>7.2834157310064263E-2</v>
      </c>
      <c r="F21" s="393">
        <v>2060.5711799999999</v>
      </c>
      <c r="G21" s="394">
        <v>7.7632628928121478E-2</v>
      </c>
      <c r="H21" s="393">
        <v>7228.7001900000005</v>
      </c>
      <c r="I21" s="394">
        <v>7.5513958700107423E-2</v>
      </c>
      <c r="J21" s="393">
        <v>10.167909999999999</v>
      </c>
      <c r="K21" s="394">
        <v>1.4716358877983025E-3</v>
      </c>
      <c r="L21" s="393">
        <v>12776.97766</v>
      </c>
      <c r="M21" s="394">
        <v>7.3511160109697354E-2</v>
      </c>
      <c r="N21" s="393">
        <v>7501.2762300000004</v>
      </c>
      <c r="O21" s="394">
        <v>7.542454002692757E-2</v>
      </c>
      <c r="P21" s="393">
        <v>2123.8700099999996</v>
      </c>
      <c r="Q21" s="394">
        <v>7.626529514658309E-2</v>
      </c>
      <c r="R21" s="393">
        <v>7805.7449000000006</v>
      </c>
      <c r="S21" s="394">
        <v>9.6542193833300788E-2</v>
      </c>
      <c r="T21" s="393">
        <v>6054.9907599999997</v>
      </c>
      <c r="U21" s="394">
        <v>0.13676635693820541</v>
      </c>
      <c r="V21" s="393">
        <v>4180.3681800000004</v>
      </c>
      <c r="W21" s="394">
        <v>7.7451375251123236E-2</v>
      </c>
      <c r="X21" s="393">
        <v>5132.1607999999997</v>
      </c>
      <c r="Y21" s="394">
        <v>8.7690547610103198E-2</v>
      </c>
      <c r="Z21" s="393">
        <v>23504.06856</v>
      </c>
      <c r="AA21" s="394">
        <v>9.5285490303184214E-2</v>
      </c>
      <c r="AB21" s="393">
        <v>17749.911960000001</v>
      </c>
      <c r="AC21" s="394">
        <v>9.3220972706772834E-2</v>
      </c>
      <c r="AD21" s="393">
        <v>5342.4063399999995</v>
      </c>
      <c r="AE21" s="394">
        <v>0.14067604834569131</v>
      </c>
      <c r="AF21" s="393">
        <v>226.81407000000002</v>
      </c>
      <c r="AG21" s="394">
        <v>7.6688465712631174E-2</v>
      </c>
      <c r="AH21" s="393">
        <v>75.894120000000001</v>
      </c>
      <c r="AI21" s="394">
        <v>4.1324661582381156E-2</v>
      </c>
      <c r="AJ21" s="393">
        <v>2645.9898499999999</v>
      </c>
      <c r="AK21" s="394">
        <v>4.6509048316361011E-2</v>
      </c>
      <c r="AL21" s="393">
        <v>5824.3045700000002</v>
      </c>
      <c r="AM21" s="394">
        <v>0.13565972693441306</v>
      </c>
      <c r="AN21" s="393">
        <v>3859.5891900000001</v>
      </c>
      <c r="AO21" s="394">
        <v>6.8033067088592164E-2</v>
      </c>
      <c r="AP21" s="393">
        <v>117838.86457999996</v>
      </c>
      <c r="AQ21" s="394">
        <v>8.6900653090551824E-2</v>
      </c>
    </row>
    <row r="22" spans="1:43" s="267" customFormat="1" ht="19.5">
      <c r="A22" s="377" t="s">
        <v>453</v>
      </c>
      <c r="B22" s="393">
        <v>254.53190000000001</v>
      </c>
      <c r="C22" s="394">
        <v>9.9106188196256394E-3</v>
      </c>
      <c r="D22" s="393">
        <v>267.92983000000004</v>
      </c>
      <c r="E22" s="394">
        <v>1.0299083566144004E-2</v>
      </c>
      <c r="F22" s="393">
        <v>261.23086000000001</v>
      </c>
      <c r="G22" s="394">
        <v>9.841949948535168E-3</v>
      </c>
      <c r="H22" s="393">
        <v>937.76874999999995</v>
      </c>
      <c r="I22" s="394">
        <v>9.7963159069336565E-3</v>
      </c>
      <c r="J22" s="393">
        <v>233.82468</v>
      </c>
      <c r="K22" s="394">
        <v>3.3842234101300467E-2</v>
      </c>
      <c r="L22" s="393">
        <v>1708.09214</v>
      </c>
      <c r="M22" s="394">
        <v>9.8273502644330036E-3</v>
      </c>
      <c r="N22" s="393">
        <v>1004.7296700000001</v>
      </c>
      <c r="O22" s="394">
        <v>1.0102450688068679E-2</v>
      </c>
      <c r="P22" s="393">
        <v>475.25372999999996</v>
      </c>
      <c r="Q22" s="394">
        <v>1.7065717683901246E-2</v>
      </c>
      <c r="R22" s="393">
        <v>9614.0590600000014</v>
      </c>
      <c r="S22" s="394">
        <v>0.11890759500676504</v>
      </c>
      <c r="T22" s="393">
        <v>1628.2711100000001</v>
      </c>
      <c r="U22" s="394">
        <v>3.6778372857901434E-2</v>
      </c>
      <c r="V22" s="393">
        <v>953.23234000000002</v>
      </c>
      <c r="W22" s="394">
        <v>1.7660921834604121E-2</v>
      </c>
      <c r="X22" s="393">
        <v>5948.3298500000001</v>
      </c>
      <c r="Y22" s="394">
        <v>0.10163600133339996</v>
      </c>
      <c r="Z22" s="393">
        <v>28960.516789999998</v>
      </c>
      <c r="AA22" s="394">
        <v>0.1174059305828007</v>
      </c>
      <c r="AB22" s="393">
        <v>23247.24121</v>
      </c>
      <c r="AC22" s="394">
        <v>0.12209246126002612</v>
      </c>
      <c r="AD22" s="393">
        <v>1502.8051200000002</v>
      </c>
      <c r="AE22" s="394">
        <v>3.957180945455236E-2</v>
      </c>
      <c r="AF22" s="393">
        <v>47.179019999999994</v>
      </c>
      <c r="AG22" s="394">
        <v>1.5951773439917286E-2</v>
      </c>
      <c r="AH22" s="393">
        <v>46.238529999999997</v>
      </c>
      <c r="AI22" s="394">
        <v>2.517707042807504E-2</v>
      </c>
      <c r="AJ22" s="393">
        <v>1929.9975400000001</v>
      </c>
      <c r="AK22" s="394">
        <v>3.3923920319769138E-2</v>
      </c>
      <c r="AL22" s="393">
        <v>1534.9785099999999</v>
      </c>
      <c r="AM22" s="394">
        <v>3.5752726014599917E-2</v>
      </c>
      <c r="AN22" s="393">
        <v>2788.65463</v>
      </c>
      <c r="AO22" s="394">
        <v>4.9155679060678255E-2</v>
      </c>
      <c r="AP22" s="393">
        <v>83344.865269999995</v>
      </c>
      <c r="AQ22" s="394">
        <v>6.1462941360827666E-2</v>
      </c>
    </row>
    <row r="23" spans="1:43" ht="19.5">
      <c r="A23" s="377" t="s">
        <v>445</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c r="T23" s="393">
        <v>0</v>
      </c>
      <c r="U23" s="394">
        <v>0</v>
      </c>
      <c r="V23" s="393">
        <v>0</v>
      </c>
      <c r="W23" s="394">
        <v>0</v>
      </c>
      <c r="X23" s="393">
        <v>0</v>
      </c>
      <c r="Y23" s="394">
        <v>0</v>
      </c>
      <c r="Z23" s="393">
        <v>0</v>
      </c>
      <c r="AA23" s="394">
        <v>0</v>
      </c>
      <c r="AB23" s="393">
        <v>0</v>
      </c>
      <c r="AC23" s="394">
        <v>0</v>
      </c>
      <c r="AD23" s="393">
        <v>0</v>
      </c>
      <c r="AE23" s="394">
        <v>0</v>
      </c>
      <c r="AF23" s="393">
        <v>0</v>
      </c>
      <c r="AG23" s="394">
        <v>0</v>
      </c>
      <c r="AH23" s="393">
        <v>0</v>
      </c>
      <c r="AI23" s="394">
        <v>0</v>
      </c>
      <c r="AJ23" s="393">
        <v>0</v>
      </c>
      <c r="AK23" s="394">
        <v>0</v>
      </c>
      <c r="AL23" s="393">
        <v>0</v>
      </c>
      <c r="AM23" s="394">
        <v>0</v>
      </c>
      <c r="AN23" s="393">
        <v>0</v>
      </c>
      <c r="AO23" s="394">
        <v>0</v>
      </c>
      <c r="AP23" s="393">
        <v>0</v>
      </c>
      <c r="AQ23" s="394">
        <v>0</v>
      </c>
    </row>
    <row r="24" spans="1:43" ht="19.5">
      <c r="A24" s="377" t="s">
        <v>454</v>
      </c>
      <c r="B24" s="393">
        <v>0</v>
      </c>
      <c r="C24" s="394">
        <v>0</v>
      </c>
      <c r="D24" s="393">
        <v>0</v>
      </c>
      <c r="E24" s="394">
        <v>0</v>
      </c>
      <c r="F24" s="393">
        <v>0</v>
      </c>
      <c r="G24" s="394">
        <v>0</v>
      </c>
      <c r="H24" s="393">
        <v>0</v>
      </c>
      <c r="I24" s="394">
        <v>0</v>
      </c>
      <c r="J24" s="393">
        <v>0</v>
      </c>
      <c r="K24" s="394">
        <v>0</v>
      </c>
      <c r="L24" s="393">
        <v>0</v>
      </c>
      <c r="M24" s="394">
        <v>0</v>
      </c>
      <c r="N24" s="393">
        <v>0</v>
      </c>
      <c r="O24" s="394">
        <v>0</v>
      </c>
      <c r="P24" s="393">
        <v>273.26846</v>
      </c>
      <c r="Q24" s="394">
        <v>9.8127002396687351E-3</v>
      </c>
      <c r="R24" s="393">
        <v>0</v>
      </c>
      <c r="S24" s="394">
        <v>0</v>
      </c>
      <c r="T24" s="393">
        <v>0</v>
      </c>
      <c r="U24" s="394">
        <v>0</v>
      </c>
      <c r="V24" s="393">
        <v>532.00135999999998</v>
      </c>
      <c r="W24" s="394">
        <v>9.8566047757707061E-3</v>
      </c>
      <c r="X24" s="393">
        <v>0</v>
      </c>
      <c r="Y24" s="394">
        <v>0</v>
      </c>
      <c r="Z24" s="393">
        <v>0</v>
      </c>
      <c r="AA24" s="394">
        <v>0</v>
      </c>
      <c r="AB24" s="393">
        <v>0</v>
      </c>
      <c r="AC24" s="394">
        <v>0</v>
      </c>
      <c r="AD24" s="393">
        <v>0</v>
      </c>
      <c r="AE24" s="394">
        <v>0</v>
      </c>
      <c r="AF24" s="393">
        <v>26.164000000000001</v>
      </c>
      <c r="AG24" s="394">
        <v>8.8463516258285128E-3</v>
      </c>
      <c r="AH24" s="393">
        <v>17.44267</v>
      </c>
      <c r="AI24" s="394">
        <v>9.4976058071844331E-3</v>
      </c>
      <c r="AJ24" s="393">
        <v>406.99558000000002</v>
      </c>
      <c r="AK24" s="394">
        <v>7.1538358678002387E-3</v>
      </c>
      <c r="AL24" s="393">
        <v>0</v>
      </c>
      <c r="AM24" s="394">
        <v>0</v>
      </c>
      <c r="AN24" s="393">
        <v>0</v>
      </c>
      <c r="AO24" s="394">
        <v>0</v>
      </c>
      <c r="AP24" s="393">
        <v>1255.8720699999999</v>
      </c>
      <c r="AQ24" s="394">
        <v>9.2614693352795739E-4</v>
      </c>
    </row>
    <row r="25" spans="1:43" ht="19.5">
      <c r="A25" s="378" t="s">
        <v>447</v>
      </c>
      <c r="B25" s="393">
        <v>0</v>
      </c>
      <c r="C25" s="394">
        <v>0</v>
      </c>
      <c r="D25" s="393">
        <v>0</v>
      </c>
      <c r="E25" s="394">
        <v>0</v>
      </c>
      <c r="F25" s="393">
        <v>0</v>
      </c>
      <c r="G25" s="394">
        <v>0</v>
      </c>
      <c r="H25" s="393">
        <v>0</v>
      </c>
      <c r="I25" s="394">
        <v>0</v>
      </c>
      <c r="J25" s="393">
        <v>0</v>
      </c>
      <c r="K25" s="394">
        <v>0</v>
      </c>
      <c r="L25" s="393">
        <v>0</v>
      </c>
      <c r="M25" s="394">
        <v>0</v>
      </c>
      <c r="N25" s="393">
        <v>0</v>
      </c>
      <c r="O25" s="394">
        <v>0</v>
      </c>
      <c r="P25" s="393">
        <v>0</v>
      </c>
      <c r="Q25" s="394">
        <v>0</v>
      </c>
      <c r="R25" s="393">
        <v>189.9956</v>
      </c>
      <c r="S25" s="394">
        <v>2.3498836149096138E-3</v>
      </c>
      <c r="T25" s="393">
        <v>0</v>
      </c>
      <c r="U25" s="394">
        <v>0</v>
      </c>
      <c r="V25" s="393">
        <v>0</v>
      </c>
      <c r="W25" s="394">
        <v>0</v>
      </c>
      <c r="X25" s="393">
        <v>0</v>
      </c>
      <c r="Y25" s="394">
        <v>0</v>
      </c>
      <c r="Z25" s="393">
        <v>575.31607999999994</v>
      </c>
      <c r="AA25" s="394">
        <v>2.3323312992457484E-3</v>
      </c>
      <c r="AB25" s="393">
        <v>442.01628000000005</v>
      </c>
      <c r="AC25" s="394">
        <v>2.3214305325393431E-3</v>
      </c>
      <c r="AD25" s="393">
        <v>0</v>
      </c>
      <c r="AE25" s="394">
        <v>0</v>
      </c>
      <c r="AF25" s="393">
        <v>0</v>
      </c>
      <c r="AG25" s="394">
        <v>0</v>
      </c>
      <c r="AH25" s="393">
        <v>0</v>
      </c>
      <c r="AI25" s="394">
        <v>0</v>
      </c>
      <c r="AJ25" s="393">
        <v>0</v>
      </c>
      <c r="AK25" s="394">
        <v>0</v>
      </c>
      <c r="AL25" s="393">
        <v>0</v>
      </c>
      <c r="AM25" s="394">
        <v>0</v>
      </c>
      <c r="AN25" s="393">
        <v>0</v>
      </c>
      <c r="AO25" s="394">
        <v>0</v>
      </c>
      <c r="AP25" s="393">
        <v>1207.3279600000001</v>
      </c>
      <c r="AQ25" s="394">
        <v>8.9034792207502841E-4</v>
      </c>
    </row>
    <row r="26" spans="1:43" ht="39">
      <c r="A26" s="378" t="s">
        <v>455</v>
      </c>
      <c r="B26" s="393">
        <v>2584.3872700000002</v>
      </c>
      <c r="C26" s="394">
        <v>0.1006273756462861</v>
      </c>
      <c r="D26" s="393">
        <v>2194.1763099999998</v>
      </c>
      <c r="E26" s="394">
        <v>8.4342998222868601E-2</v>
      </c>
      <c r="F26" s="393">
        <v>1903.3603899999998</v>
      </c>
      <c r="G26" s="394">
        <v>7.1709665896304814E-2</v>
      </c>
      <c r="H26" s="393">
        <v>7746.3727800000006</v>
      </c>
      <c r="I26" s="394">
        <v>8.0921778301688882E-2</v>
      </c>
      <c r="J26" s="393">
        <v>155.85001</v>
      </c>
      <c r="K26" s="394">
        <v>2.2556697278961393E-2</v>
      </c>
      <c r="L26" s="393">
        <v>17437.07258</v>
      </c>
      <c r="M26" s="394">
        <v>0.10032258554272165</v>
      </c>
      <c r="N26" s="393">
        <v>8697.3854900000006</v>
      </c>
      <c r="O26" s="394">
        <v>8.7451292274317971E-2</v>
      </c>
      <c r="P26" s="393">
        <v>3494.9385299999999</v>
      </c>
      <c r="Q26" s="394">
        <v>0.12549850850317118</v>
      </c>
      <c r="R26" s="393">
        <v>12627.493269999999</v>
      </c>
      <c r="S26" s="394">
        <v>0.15617803534689445</v>
      </c>
      <c r="T26" s="393">
        <v>6967.22858</v>
      </c>
      <c r="U26" s="394">
        <v>0.15737141617741232</v>
      </c>
      <c r="V26" s="393">
        <v>9815.7903200000001</v>
      </c>
      <c r="W26" s="394">
        <v>0.18186112484012423</v>
      </c>
      <c r="X26" s="393">
        <v>8849.2904999999992</v>
      </c>
      <c r="Y26" s="394">
        <v>0.15120319883700523</v>
      </c>
      <c r="Z26" s="393">
        <v>38453.145280000004</v>
      </c>
      <c r="AA26" s="394">
        <v>0.15588904501154902</v>
      </c>
      <c r="AB26" s="393">
        <v>29267.713219999998</v>
      </c>
      <c r="AC26" s="394">
        <v>0.15371144946632592</v>
      </c>
      <c r="AD26" s="393">
        <v>5422.10592</v>
      </c>
      <c r="AE26" s="394">
        <v>0.14277469477122906</v>
      </c>
      <c r="AF26" s="393">
        <v>524.11840000000007</v>
      </c>
      <c r="AG26" s="394">
        <v>0.1772105052731478</v>
      </c>
      <c r="AH26" s="393">
        <v>94.5745</v>
      </c>
      <c r="AI26" s="394">
        <v>5.1496205593040759E-2</v>
      </c>
      <c r="AJ26" s="393">
        <v>3069.21569</v>
      </c>
      <c r="AK26" s="394">
        <v>5.3948166437427302E-2</v>
      </c>
      <c r="AL26" s="393">
        <v>6348.7097899999999</v>
      </c>
      <c r="AM26" s="394">
        <v>0.14787417555968141</v>
      </c>
      <c r="AN26" s="393">
        <v>7224.1598199999999</v>
      </c>
      <c r="AO26" s="394">
        <v>0.12734043067748665</v>
      </c>
      <c r="AP26" s="393">
        <v>172877.08865000002</v>
      </c>
      <c r="AQ26" s="394">
        <v>0.1274887700388451</v>
      </c>
    </row>
    <row r="27" spans="1:43" ht="19.5">
      <c r="A27" s="379" t="s">
        <v>449</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c r="T27" s="393">
        <v>0</v>
      </c>
      <c r="U27" s="394">
        <v>0</v>
      </c>
      <c r="V27" s="393">
        <v>0</v>
      </c>
      <c r="W27" s="394">
        <v>0</v>
      </c>
      <c r="X27" s="393">
        <v>0</v>
      </c>
      <c r="Y27" s="394">
        <v>0</v>
      </c>
      <c r="Z27" s="393">
        <v>0</v>
      </c>
      <c r="AA27" s="394">
        <v>0</v>
      </c>
      <c r="AB27" s="393">
        <v>0</v>
      </c>
      <c r="AC27" s="394">
        <v>0</v>
      </c>
      <c r="AD27" s="393">
        <v>0</v>
      </c>
      <c r="AE27" s="394">
        <v>0</v>
      </c>
      <c r="AF27" s="393">
        <v>0</v>
      </c>
      <c r="AG27" s="394">
        <v>0</v>
      </c>
      <c r="AH27" s="393">
        <v>0</v>
      </c>
      <c r="AI27" s="394">
        <v>0</v>
      </c>
      <c r="AJ27" s="393">
        <v>0</v>
      </c>
      <c r="AK27" s="394">
        <v>0</v>
      </c>
      <c r="AL27" s="393">
        <v>0</v>
      </c>
      <c r="AM27" s="394">
        <v>0</v>
      </c>
      <c r="AN27" s="393">
        <v>0</v>
      </c>
      <c r="AO27" s="394">
        <v>0</v>
      </c>
      <c r="AP27" s="393">
        <v>0</v>
      </c>
      <c r="AQ27" s="394">
        <v>0</v>
      </c>
    </row>
    <row r="28" spans="1:43" ht="19.5">
      <c r="A28" s="377" t="s">
        <v>450</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c r="T28" s="393">
        <v>0</v>
      </c>
      <c r="U28" s="394">
        <v>0</v>
      </c>
      <c r="V28" s="393">
        <v>0</v>
      </c>
      <c r="W28" s="394">
        <v>0</v>
      </c>
      <c r="X28" s="393">
        <v>0</v>
      </c>
      <c r="Y28" s="394">
        <v>0</v>
      </c>
      <c r="Z28" s="393">
        <v>0</v>
      </c>
      <c r="AA28" s="394">
        <v>0</v>
      </c>
      <c r="AB28" s="393">
        <v>0</v>
      </c>
      <c r="AC28" s="394">
        <v>0</v>
      </c>
      <c r="AD28" s="393">
        <v>0</v>
      </c>
      <c r="AE28" s="394">
        <v>0</v>
      </c>
      <c r="AF28" s="393">
        <v>0</v>
      </c>
      <c r="AG28" s="394">
        <v>0</v>
      </c>
      <c r="AH28" s="393">
        <v>0</v>
      </c>
      <c r="AI28" s="394">
        <v>0</v>
      </c>
      <c r="AJ28" s="393">
        <v>0</v>
      </c>
      <c r="AK28" s="394">
        <v>0</v>
      </c>
      <c r="AL28" s="393">
        <v>0</v>
      </c>
      <c r="AM28" s="394">
        <v>0</v>
      </c>
      <c r="AN28" s="393">
        <v>0</v>
      </c>
      <c r="AO28" s="394">
        <v>0</v>
      </c>
      <c r="AP28" s="393">
        <v>0</v>
      </c>
      <c r="AQ28" s="394">
        <v>0</v>
      </c>
    </row>
    <row r="29" spans="1:43" ht="19.5">
      <c r="A29" s="377" t="s">
        <v>456</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c r="T29" s="393">
        <v>0</v>
      </c>
      <c r="U29" s="394">
        <v>0</v>
      </c>
      <c r="V29" s="393">
        <v>0</v>
      </c>
      <c r="W29" s="394">
        <v>0</v>
      </c>
      <c r="X29" s="393">
        <v>0</v>
      </c>
      <c r="Y29" s="394">
        <v>0</v>
      </c>
      <c r="Z29" s="393">
        <v>0</v>
      </c>
      <c r="AA29" s="394">
        <v>0</v>
      </c>
      <c r="AB29" s="393">
        <v>0</v>
      </c>
      <c r="AC29" s="394">
        <v>0</v>
      </c>
      <c r="AD29" s="393">
        <v>0</v>
      </c>
      <c r="AE29" s="394">
        <v>0</v>
      </c>
      <c r="AF29" s="393">
        <v>0</v>
      </c>
      <c r="AG29" s="394">
        <v>0</v>
      </c>
      <c r="AH29" s="393">
        <v>0</v>
      </c>
      <c r="AI29" s="394">
        <v>0</v>
      </c>
      <c r="AJ29" s="393">
        <v>0</v>
      </c>
      <c r="AK29" s="394">
        <v>0</v>
      </c>
      <c r="AL29" s="393">
        <v>0</v>
      </c>
      <c r="AM29" s="394">
        <v>0</v>
      </c>
      <c r="AN29" s="393">
        <v>0</v>
      </c>
      <c r="AO29" s="394">
        <v>0</v>
      </c>
      <c r="AP29" s="393">
        <v>0</v>
      </c>
      <c r="AQ29" s="394">
        <v>0</v>
      </c>
    </row>
    <row r="30" spans="1:43" ht="18">
      <c r="A30" s="370" t="s">
        <v>457</v>
      </c>
      <c r="B30" s="391">
        <v>25777.482100000001</v>
      </c>
      <c r="C30" s="392">
        <v>1.0036887290859144</v>
      </c>
      <c r="D30" s="391">
        <v>26119.502949999998</v>
      </c>
      <c r="E30" s="392">
        <v>1.0040201331378247</v>
      </c>
      <c r="F30" s="391">
        <v>26779.097969999999</v>
      </c>
      <c r="G30" s="392">
        <v>1.0089104399367659</v>
      </c>
      <c r="H30" s="391">
        <v>96116.575400000002</v>
      </c>
      <c r="I30" s="392">
        <v>1.0040730580017816</v>
      </c>
      <c r="J30" s="391">
        <v>6923.4372599999997</v>
      </c>
      <c r="K30" s="392">
        <v>1.0020524118266141</v>
      </c>
      <c r="L30" s="391">
        <v>174809.68359</v>
      </c>
      <c r="M30" s="392">
        <v>1.005751358503199</v>
      </c>
      <c r="N30" s="391">
        <v>99885.923769999994</v>
      </c>
      <c r="O30" s="392">
        <v>1.0043424111468828</v>
      </c>
      <c r="P30" s="391">
        <v>27929.108519999998</v>
      </c>
      <c r="Q30" s="392">
        <v>1.0028964552584594</v>
      </c>
      <c r="R30" s="391">
        <v>81021.542930000011</v>
      </c>
      <c r="S30" s="392">
        <v>1.0020821334067889</v>
      </c>
      <c r="T30" s="391">
        <v>44407.316859999999</v>
      </c>
      <c r="U30" s="392">
        <v>1.0030447921513834</v>
      </c>
      <c r="V30" s="391">
        <v>54078.640090000001</v>
      </c>
      <c r="W30" s="392">
        <v>1.0019368788423384</v>
      </c>
      <c r="X30" s="391">
        <v>58616.424439999995</v>
      </c>
      <c r="Y30" s="392">
        <v>1.0015481896221639</v>
      </c>
      <c r="Z30" s="391">
        <v>246983.75074000002</v>
      </c>
      <c r="AA30" s="392">
        <v>1.0012720872602976</v>
      </c>
      <c r="AB30" s="391">
        <v>190691.82699</v>
      </c>
      <c r="AC30" s="392">
        <v>1.0014966631552484</v>
      </c>
      <c r="AD30" s="391">
        <v>38051.954789999996</v>
      </c>
      <c r="AE30" s="392">
        <v>1.0019826817752129</v>
      </c>
      <c r="AF30" s="391">
        <v>2961.4863999999998</v>
      </c>
      <c r="AG30" s="392">
        <v>1.0013128737772905</v>
      </c>
      <c r="AH30" s="391">
        <v>1839.2303200000001</v>
      </c>
      <c r="AI30" s="392">
        <v>1.0014685004062844</v>
      </c>
      <c r="AJ30" s="391">
        <v>57021.39273</v>
      </c>
      <c r="AK30" s="392">
        <v>1.0022754658509996</v>
      </c>
      <c r="AL30" s="391">
        <v>43089.45665</v>
      </c>
      <c r="AM30" s="392">
        <v>1.0036398084331686</v>
      </c>
      <c r="AN30" s="391">
        <v>56834.303039999999</v>
      </c>
      <c r="AO30" s="392">
        <v>1.001819561955426</v>
      </c>
      <c r="AP30" s="391">
        <v>1359938.1375400003</v>
      </c>
      <c r="AQ30" s="392">
        <v>1.0028907927464243</v>
      </c>
    </row>
    <row r="31" spans="1:43" ht="19.5">
      <c r="A31" s="377" t="s">
        <v>458</v>
      </c>
      <c r="B31" s="393">
        <v>94.736689999999996</v>
      </c>
      <c r="C31" s="394">
        <v>3.6887290859143394E-3</v>
      </c>
      <c r="D31" s="393">
        <v>104.58344</v>
      </c>
      <c r="E31" s="394">
        <v>4.0201331378249567E-3</v>
      </c>
      <c r="F31" s="393">
        <v>236.50617000000003</v>
      </c>
      <c r="G31" s="394">
        <v>8.9104399367660857E-3</v>
      </c>
      <c r="H31" s="393">
        <v>389.90030000000002</v>
      </c>
      <c r="I31" s="394">
        <v>4.0730580017815749E-3</v>
      </c>
      <c r="J31" s="393">
        <v>14.180639999999999</v>
      </c>
      <c r="K31" s="394">
        <v>2.052411826614134E-3</v>
      </c>
      <c r="L31" s="393">
        <v>999.64384999999993</v>
      </c>
      <c r="M31" s="394">
        <v>5.7513585031989702E-3</v>
      </c>
      <c r="N31" s="393">
        <v>431.87038999999999</v>
      </c>
      <c r="O31" s="394">
        <v>4.3424111468829104E-3</v>
      </c>
      <c r="P31" s="393">
        <v>80.661779999999993</v>
      </c>
      <c r="Q31" s="394">
        <v>2.8964552584594167E-3</v>
      </c>
      <c r="R31" s="393">
        <v>168.34714000000002</v>
      </c>
      <c r="S31" s="394">
        <v>2.0821334067888672E-3</v>
      </c>
      <c r="T31" s="393">
        <v>134.80060999999998</v>
      </c>
      <c r="U31" s="394">
        <v>3.0447921513835343E-3</v>
      </c>
      <c r="V31" s="393">
        <v>104.54128999999999</v>
      </c>
      <c r="W31" s="394">
        <v>1.9368788423383548E-3</v>
      </c>
      <c r="X31" s="393">
        <v>90.609059999999999</v>
      </c>
      <c r="Y31" s="394">
        <v>1.548189622163962E-3</v>
      </c>
      <c r="Z31" s="393">
        <v>313.78571999999997</v>
      </c>
      <c r="AA31" s="394">
        <v>1.2720872602976136E-3</v>
      </c>
      <c r="AB31" s="393">
        <v>284.97492</v>
      </c>
      <c r="AC31" s="394">
        <v>1.4966631552483919E-3</v>
      </c>
      <c r="AD31" s="393">
        <v>75.295630000000003</v>
      </c>
      <c r="AE31" s="394">
        <v>1.9826817752127937E-3</v>
      </c>
      <c r="AF31" s="393">
        <v>3.8829600000000002</v>
      </c>
      <c r="AG31" s="394">
        <v>1.3128737772904403E-3</v>
      </c>
      <c r="AH31" s="393">
        <v>2.6969499999999997</v>
      </c>
      <c r="AI31" s="394">
        <v>1.468500406284477E-3</v>
      </c>
      <c r="AJ31" s="393">
        <v>129.45565999999999</v>
      </c>
      <c r="AK31" s="394">
        <v>2.2754658509995429E-3</v>
      </c>
      <c r="AL31" s="393">
        <v>156.26857999999999</v>
      </c>
      <c r="AM31" s="394">
        <v>3.6398084331686104E-3</v>
      </c>
      <c r="AN31" s="393">
        <v>103.22571000000001</v>
      </c>
      <c r="AO31" s="394">
        <v>1.8195619554260279E-3</v>
      </c>
      <c r="AP31" s="393">
        <v>3919.9674899999995</v>
      </c>
      <c r="AQ31" s="394">
        <v>2.8907927464242311E-3</v>
      </c>
    </row>
    <row r="32" spans="1:43" ht="22.5" customHeight="1">
      <c r="A32" s="721" t="s">
        <v>459</v>
      </c>
      <c r="B32" s="722">
        <v>25682.74541</v>
      </c>
      <c r="C32" s="723">
        <v>1</v>
      </c>
      <c r="D32" s="722">
        <v>26014.919510000003</v>
      </c>
      <c r="E32" s="723">
        <v>1</v>
      </c>
      <c r="F32" s="722">
        <v>26542.591800000002</v>
      </c>
      <c r="G32" s="723">
        <v>1</v>
      </c>
      <c r="H32" s="722">
        <v>95726.675099999993</v>
      </c>
      <c r="I32" s="723">
        <v>1</v>
      </c>
      <c r="J32" s="722">
        <v>6909.2566200000001</v>
      </c>
      <c r="K32" s="723">
        <v>1</v>
      </c>
      <c r="L32" s="722">
        <v>173810.03974000001</v>
      </c>
      <c r="M32" s="723">
        <v>1</v>
      </c>
      <c r="N32" s="722">
        <v>99454.053379999998</v>
      </c>
      <c r="O32" s="723">
        <v>1</v>
      </c>
      <c r="P32" s="722">
        <v>27848.446739999999</v>
      </c>
      <c r="Q32" s="723">
        <v>1</v>
      </c>
      <c r="R32" s="722">
        <v>80853.195790000012</v>
      </c>
      <c r="S32" s="723">
        <v>1</v>
      </c>
      <c r="T32" s="722">
        <v>44272.516250000001</v>
      </c>
      <c r="U32" s="723">
        <v>1</v>
      </c>
      <c r="V32" s="722">
        <v>53974.0988</v>
      </c>
      <c r="W32" s="723">
        <v>1</v>
      </c>
      <c r="X32" s="722">
        <v>58525.81538</v>
      </c>
      <c r="Y32" s="723">
        <v>1</v>
      </c>
      <c r="Z32" s="722">
        <v>246669.96502</v>
      </c>
      <c r="AA32" s="723">
        <v>1</v>
      </c>
      <c r="AB32" s="722">
        <v>190406.85206999999</v>
      </c>
      <c r="AC32" s="723">
        <v>1</v>
      </c>
      <c r="AD32" s="722">
        <v>37976.659159999996</v>
      </c>
      <c r="AE32" s="723">
        <v>1</v>
      </c>
      <c r="AF32" s="722">
        <v>2957.6034399999999</v>
      </c>
      <c r="AG32" s="723">
        <v>1</v>
      </c>
      <c r="AH32" s="722">
        <v>1836.5333700000001</v>
      </c>
      <c r="AI32" s="723">
        <v>1</v>
      </c>
      <c r="AJ32" s="722">
        <v>56891.93707</v>
      </c>
      <c r="AK32" s="723">
        <v>1</v>
      </c>
      <c r="AL32" s="722">
        <v>42933.188070000004</v>
      </c>
      <c r="AM32" s="723">
        <v>1</v>
      </c>
      <c r="AN32" s="722">
        <v>56731.07733</v>
      </c>
      <c r="AO32" s="723">
        <v>1</v>
      </c>
      <c r="AP32" s="722">
        <v>1356018.1700500001</v>
      </c>
      <c r="AQ32" s="723">
        <v>1</v>
      </c>
    </row>
    <row r="33" spans="1:43" ht="19.5">
      <c r="A33" s="379" t="s">
        <v>460</v>
      </c>
      <c r="B33" s="393">
        <v>42.624660000000006</v>
      </c>
      <c r="C33" s="394">
        <v>1.659661353159051E-3</v>
      </c>
      <c r="D33" s="393">
        <v>49.910410000000006</v>
      </c>
      <c r="E33" s="394">
        <v>1.9185302487987595E-3</v>
      </c>
      <c r="F33" s="393">
        <v>71.783339999999995</v>
      </c>
      <c r="G33" s="394">
        <v>2.7044585751418589E-3</v>
      </c>
      <c r="H33" s="393">
        <v>216.82749999999999</v>
      </c>
      <c r="I33" s="394">
        <v>2.2650687467572973E-3</v>
      </c>
      <c r="J33" s="393">
        <v>8.9017199999999992</v>
      </c>
      <c r="K33" s="394">
        <v>1.2883759410864087E-3</v>
      </c>
      <c r="L33" s="393">
        <v>379.91480000000001</v>
      </c>
      <c r="M33" s="394">
        <v>2.1858046898114128E-3</v>
      </c>
      <c r="N33" s="393">
        <v>241.60489999999999</v>
      </c>
      <c r="O33" s="394">
        <v>2.4293117453630724E-3</v>
      </c>
      <c r="P33" s="393">
        <v>2.6516899999999999</v>
      </c>
      <c r="Q33" s="394">
        <v>9.5218596022853084E-5</v>
      </c>
      <c r="R33" s="393">
        <v>0</v>
      </c>
      <c r="S33" s="394">
        <v>0</v>
      </c>
      <c r="T33" s="393">
        <v>22.494119999999999</v>
      </c>
      <c r="U33" s="394">
        <v>5.080831609610624E-4</v>
      </c>
      <c r="V33" s="393">
        <v>2.9959600000000002</v>
      </c>
      <c r="W33" s="394">
        <v>5.550736495113097E-5</v>
      </c>
      <c r="X33" s="393">
        <v>0</v>
      </c>
      <c r="Y33" s="394">
        <v>0</v>
      </c>
      <c r="Z33" s="393">
        <v>0</v>
      </c>
      <c r="AA33" s="394">
        <v>0</v>
      </c>
      <c r="AB33" s="393">
        <v>0</v>
      </c>
      <c r="AC33" s="394">
        <v>0</v>
      </c>
      <c r="AD33" s="393">
        <v>24.36863</v>
      </c>
      <c r="AE33" s="394">
        <v>6.4167387387427063E-4</v>
      </c>
      <c r="AF33" s="393">
        <v>3.6179999999999997E-2</v>
      </c>
      <c r="AG33" s="394">
        <v>1.2232877305552497E-5</v>
      </c>
      <c r="AH33" s="393">
        <v>0</v>
      </c>
      <c r="AI33" s="394">
        <v>0</v>
      </c>
      <c r="AJ33" s="393">
        <v>0.35705999999999999</v>
      </c>
      <c r="AK33" s="394">
        <v>6.276109030365276E-6</v>
      </c>
      <c r="AL33" s="393">
        <v>86.753520000000009</v>
      </c>
      <c r="AM33" s="394">
        <v>2.0206633585783001E-3</v>
      </c>
      <c r="AN33" s="393">
        <v>37.490199999999994</v>
      </c>
      <c r="AO33" s="394">
        <v>6.6084061442941739E-4</v>
      </c>
      <c r="AP33" s="393">
        <v>1188.71469</v>
      </c>
      <c r="AQ33" s="394">
        <v>8.7662150571047941E-4</v>
      </c>
    </row>
    <row r="34" spans="1:43" ht="28.5">
      <c r="A34" s="379" t="s">
        <v>461</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c r="T34" s="393">
        <v>0</v>
      </c>
      <c r="U34" s="394">
        <v>0</v>
      </c>
      <c r="V34" s="393">
        <v>0</v>
      </c>
      <c r="W34" s="394">
        <v>0</v>
      </c>
      <c r="X34" s="393">
        <v>0</v>
      </c>
      <c r="Y34" s="394">
        <v>0</v>
      </c>
      <c r="Z34" s="393">
        <v>0</v>
      </c>
      <c r="AA34" s="394">
        <v>0</v>
      </c>
      <c r="AB34" s="393">
        <v>0</v>
      </c>
      <c r="AC34" s="394">
        <v>0</v>
      </c>
      <c r="AD34" s="393">
        <v>0</v>
      </c>
      <c r="AE34" s="394">
        <v>0</v>
      </c>
      <c r="AF34" s="393">
        <v>0</v>
      </c>
      <c r="AG34" s="394">
        <v>0</v>
      </c>
      <c r="AH34" s="393">
        <v>0</v>
      </c>
      <c r="AI34" s="394">
        <v>0</v>
      </c>
      <c r="AJ34" s="393">
        <v>0</v>
      </c>
      <c r="AK34" s="394">
        <v>0</v>
      </c>
      <c r="AL34" s="393">
        <v>0</v>
      </c>
      <c r="AM34" s="394">
        <v>0</v>
      </c>
      <c r="AN34" s="393">
        <v>0</v>
      </c>
      <c r="AO34" s="394">
        <v>0</v>
      </c>
      <c r="AP34" s="393">
        <v>0</v>
      </c>
      <c r="AQ34" s="394">
        <v>0</v>
      </c>
    </row>
    <row r="35" spans="1:43" ht="12.75" customHeight="1">
      <c r="A35" s="34" t="s">
        <v>560</v>
      </c>
    </row>
    <row r="36" spans="1:43" ht="12.75" customHeight="1"/>
    <row r="37" spans="1:43">
      <c r="A37" s="628" t="s">
        <v>83</v>
      </c>
      <c r="AQ37" s="25" t="s">
        <v>1059</v>
      </c>
    </row>
    <row r="39" spans="1:43" ht="12.75" customHeight="1"/>
    <row r="51" spans="1:1">
      <c r="A51" s="34"/>
    </row>
    <row r="52" spans="1:1">
      <c r="A52" s="549"/>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9" t="s">
        <v>1521</v>
      </c>
      <c r="B1" s="608"/>
      <c r="C1" s="608"/>
      <c r="D1" s="608"/>
      <c r="E1" s="608"/>
      <c r="F1" s="608"/>
      <c r="G1" s="562"/>
      <c r="H1" s="562"/>
      <c r="I1" s="562"/>
    </row>
    <row r="2" spans="1:9">
      <c r="A2" s="610" t="s">
        <v>1522</v>
      </c>
      <c r="B2" s="608"/>
      <c r="C2" s="608"/>
      <c r="D2" s="608"/>
      <c r="E2" s="608"/>
      <c r="F2" s="608"/>
      <c r="G2" s="562"/>
      <c r="H2" s="562"/>
      <c r="I2" s="562"/>
    </row>
    <row r="4" spans="1:9">
      <c r="A4" s="59" t="s">
        <v>85</v>
      </c>
      <c r="I4" s="60"/>
    </row>
    <row r="5" spans="1:9">
      <c r="A5" s="561" t="s">
        <v>86</v>
      </c>
      <c r="I5" s="61"/>
    </row>
    <row r="7" spans="1:9" ht="26.25" customHeight="1">
      <c r="A7" s="1129" t="s">
        <v>691</v>
      </c>
      <c r="B7" s="1129"/>
      <c r="C7" s="1129"/>
      <c r="D7" s="59"/>
      <c r="E7" s="1129" t="s">
        <v>693</v>
      </c>
      <c r="F7" s="1129"/>
      <c r="G7" s="1129"/>
      <c r="I7" s="59"/>
    </row>
    <row r="8" spans="1:9" ht="27.75" customHeight="1">
      <c r="A8" s="1130" t="s">
        <v>692</v>
      </c>
      <c r="B8" s="1130"/>
      <c r="C8" s="1130"/>
      <c r="E8" s="1130" t="s">
        <v>694</v>
      </c>
      <c r="F8" s="1130"/>
      <c r="G8" s="1130"/>
      <c r="H8" s="563"/>
    </row>
    <row r="9" spans="1:9">
      <c r="B9" s="562"/>
    </row>
    <row r="10" spans="1:9" ht="26.25" customHeight="1">
      <c r="A10" s="141" t="s">
        <v>556</v>
      </c>
      <c r="B10" s="141" t="s">
        <v>557</v>
      </c>
      <c r="C10" s="141" t="s">
        <v>558</v>
      </c>
      <c r="E10" s="141" t="s">
        <v>559</v>
      </c>
      <c r="F10" s="141" t="s">
        <v>557</v>
      </c>
      <c r="G10" s="141" t="s">
        <v>558</v>
      </c>
    </row>
    <row r="11" spans="1:9">
      <c r="A11" s="81" t="s">
        <v>231</v>
      </c>
      <c r="B11" s="82">
        <v>251</v>
      </c>
      <c r="C11" s="82">
        <v>249</v>
      </c>
      <c r="E11" s="83" t="s">
        <v>1189</v>
      </c>
      <c r="F11" s="82">
        <v>4427</v>
      </c>
      <c r="G11" s="82">
        <v>4419</v>
      </c>
    </row>
    <row r="12" spans="1:9">
      <c r="A12" s="81" t="s">
        <v>239</v>
      </c>
      <c r="B12" s="183">
        <v>347</v>
      </c>
      <c r="C12" s="82">
        <v>343</v>
      </c>
      <c r="E12" s="83" t="s">
        <v>1223</v>
      </c>
      <c r="F12" s="82">
        <v>5194</v>
      </c>
      <c r="G12" s="82">
        <v>5186</v>
      </c>
    </row>
    <row r="13" spans="1:9">
      <c r="A13" s="81" t="s">
        <v>913</v>
      </c>
      <c r="B13" s="82">
        <v>1521</v>
      </c>
      <c r="C13" s="82">
        <v>1513</v>
      </c>
      <c r="E13" s="83" t="s">
        <v>1455</v>
      </c>
      <c r="F13" s="82">
        <v>5769</v>
      </c>
      <c r="G13" s="82">
        <v>5761</v>
      </c>
    </row>
    <row r="14" spans="1:9">
      <c r="A14" s="81" t="s">
        <v>1188</v>
      </c>
      <c r="B14" s="82">
        <v>4427</v>
      </c>
      <c r="C14" s="82">
        <v>4419</v>
      </c>
      <c r="E14" s="83" t="s">
        <v>1493</v>
      </c>
      <c r="F14" s="82">
        <v>6954</v>
      </c>
      <c r="G14" s="82">
        <v>6947</v>
      </c>
    </row>
    <row r="15" spans="1:9">
      <c r="A15" s="81" t="s">
        <v>1550</v>
      </c>
      <c r="B15" s="82">
        <v>7820</v>
      </c>
      <c r="C15" s="82">
        <v>7813</v>
      </c>
      <c r="E15" s="83" t="s">
        <v>1551</v>
      </c>
      <c r="F15" s="82">
        <v>7820</v>
      </c>
      <c r="G15" s="82">
        <v>7813</v>
      </c>
    </row>
    <row r="16" spans="1:9" ht="15">
      <c r="A16" s="34" t="s">
        <v>560</v>
      </c>
      <c r="E16" s="34" t="s">
        <v>555</v>
      </c>
      <c r="F16"/>
      <c r="G16"/>
    </row>
    <row r="17" spans="1:9">
      <c r="A17" s="34"/>
    </row>
    <row r="18" spans="1:9">
      <c r="A18" s="924"/>
    </row>
    <row r="19" spans="1:9">
      <c r="A19" s="925"/>
    </row>
    <row r="21" spans="1:9">
      <c r="A21" s="59" t="s">
        <v>87</v>
      </c>
    </row>
    <row r="22" spans="1:9">
      <c r="A22" s="561" t="s">
        <v>88</v>
      </c>
    </row>
    <row r="23" spans="1:9">
      <c r="E23" s="34"/>
    </row>
    <row r="24" spans="1:9" ht="29.25" customHeight="1">
      <c r="A24" s="1129" t="s">
        <v>695</v>
      </c>
      <c r="B24" s="1129"/>
      <c r="C24" s="1129"/>
      <c r="E24" s="1129" t="s">
        <v>697</v>
      </c>
      <c r="F24" s="1129"/>
      <c r="G24" s="1129"/>
    </row>
    <row r="25" spans="1:9" ht="27" customHeight="1">
      <c r="A25" s="1130" t="s">
        <v>696</v>
      </c>
      <c r="B25" s="1130"/>
      <c r="C25" s="1130"/>
      <c r="E25" s="1130" t="s">
        <v>698</v>
      </c>
      <c r="F25" s="1130"/>
      <c r="G25" s="1130"/>
      <c r="H25" s="1131"/>
      <c r="I25" s="1131"/>
    </row>
    <row r="26" spans="1:9">
      <c r="H26" s="75"/>
      <c r="I26" s="76"/>
    </row>
    <row r="27" spans="1:9" ht="25.5" customHeight="1">
      <c r="A27" s="141" t="s">
        <v>556</v>
      </c>
      <c r="B27" s="141" t="s">
        <v>557</v>
      </c>
      <c r="C27" s="141" t="s">
        <v>558</v>
      </c>
      <c r="E27" s="141" t="s">
        <v>559</v>
      </c>
      <c r="F27" s="141" t="s">
        <v>557</v>
      </c>
      <c r="G27" s="141" t="s">
        <v>558</v>
      </c>
    </row>
    <row r="28" spans="1:9">
      <c r="A28" s="81" t="s">
        <v>231</v>
      </c>
      <c r="B28" s="82">
        <v>11521</v>
      </c>
      <c r="C28" s="82">
        <v>11909</v>
      </c>
      <c r="E28" s="83" t="s">
        <v>1189</v>
      </c>
      <c r="F28" s="82">
        <v>6273</v>
      </c>
      <c r="G28" s="82">
        <v>6390</v>
      </c>
    </row>
    <row r="29" spans="1:9">
      <c r="A29" s="81" t="s">
        <v>239</v>
      </c>
      <c r="B29" s="82">
        <v>10024</v>
      </c>
      <c r="C29" s="82">
        <v>10317</v>
      </c>
      <c r="E29" s="83" t="s">
        <v>1223</v>
      </c>
      <c r="F29" s="82">
        <v>6043</v>
      </c>
      <c r="G29" s="82">
        <v>6164</v>
      </c>
    </row>
    <row r="30" spans="1:9">
      <c r="A30" s="81" t="s">
        <v>913</v>
      </c>
      <c r="B30" s="82">
        <v>7714</v>
      </c>
      <c r="C30" s="82">
        <v>7908</v>
      </c>
      <c r="E30" s="83" t="s">
        <v>1455</v>
      </c>
      <c r="F30" s="82">
        <v>5867</v>
      </c>
      <c r="G30" s="82">
        <v>5989</v>
      </c>
    </row>
    <row r="31" spans="1:9">
      <c r="A31" s="81" t="s">
        <v>1188</v>
      </c>
      <c r="B31" s="82">
        <v>6273</v>
      </c>
      <c r="C31" s="82">
        <v>6390</v>
      </c>
      <c r="E31" s="83" t="s">
        <v>1493</v>
      </c>
      <c r="F31" s="82">
        <v>5768</v>
      </c>
      <c r="G31" s="82">
        <v>5897</v>
      </c>
    </row>
    <row r="32" spans="1:9">
      <c r="A32" s="81" t="s">
        <v>1550</v>
      </c>
      <c r="B32" s="82">
        <v>5674</v>
      </c>
      <c r="C32" s="82">
        <v>5806</v>
      </c>
      <c r="E32" s="83" t="s">
        <v>1551</v>
      </c>
      <c r="F32" s="82">
        <v>5674</v>
      </c>
      <c r="G32" s="82">
        <v>5806</v>
      </c>
    </row>
    <row r="33" spans="1:9" ht="15">
      <c r="A33" s="34" t="s">
        <v>555</v>
      </c>
      <c r="E33" s="34" t="s">
        <v>555</v>
      </c>
      <c r="F33" s="267"/>
      <c r="G33" s="267"/>
    </row>
    <row r="35" spans="1:9">
      <c r="A35" s="924"/>
    </row>
    <row r="36" spans="1:9">
      <c r="A36" s="925"/>
    </row>
    <row r="37" spans="1:9">
      <c r="A37" s="628" t="s">
        <v>83</v>
      </c>
    </row>
    <row r="40" spans="1:9">
      <c r="E40" s="34"/>
    </row>
    <row r="41" spans="1:9">
      <c r="E41" s="34"/>
    </row>
    <row r="42" spans="1:9">
      <c r="D42" s="221"/>
      <c r="E42" s="221"/>
      <c r="F42" s="221"/>
      <c r="G42" s="221"/>
      <c r="H42" s="221"/>
      <c r="I42" s="221"/>
    </row>
    <row r="44" spans="1:9">
      <c r="D44" s="222"/>
      <c r="E44" s="222"/>
      <c r="F44" s="222"/>
      <c r="G44" s="222"/>
      <c r="H44" s="222"/>
      <c r="I44" s="222"/>
    </row>
    <row r="46" spans="1:9">
      <c r="I46" s="62"/>
    </row>
    <row r="53" spans="8:8">
      <c r="H53" s="62" t="s">
        <v>1060</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67" customWidth="1"/>
    <col min="2" max="2" width="14.28515625" style="867" bestFit="1" customWidth="1"/>
    <col min="3" max="3" width="12.5703125" style="867" customWidth="1"/>
    <col min="4" max="4" width="13.7109375" style="867" customWidth="1"/>
    <col min="5" max="16384" width="9.140625" style="867"/>
  </cols>
  <sheetData>
    <row r="1" spans="1:4">
      <c r="A1" s="151" t="s">
        <v>997</v>
      </c>
      <c r="B1" s="292"/>
      <c r="C1" s="292"/>
      <c r="D1" s="292"/>
    </row>
    <row r="2" spans="1:4">
      <c r="A2" s="537" t="s">
        <v>998</v>
      </c>
      <c r="B2" s="292"/>
      <c r="C2" s="292"/>
      <c r="D2" s="292"/>
    </row>
    <row r="3" spans="1:4">
      <c r="A3" s="292"/>
      <c r="B3" s="292"/>
      <c r="C3" s="292"/>
      <c r="D3" s="292"/>
    </row>
    <row r="4" spans="1:4">
      <c r="A4" s="292"/>
      <c r="B4" s="292"/>
      <c r="C4" s="292"/>
      <c r="D4" s="868" t="s">
        <v>329</v>
      </c>
    </row>
    <row r="5" spans="1:4" ht="35.25" customHeight="1">
      <c r="A5" s="1132" t="s">
        <v>319</v>
      </c>
      <c r="B5" s="869" t="s">
        <v>999</v>
      </c>
      <c r="C5" s="1134" t="s">
        <v>358</v>
      </c>
      <c r="D5" s="1134"/>
    </row>
    <row r="6" spans="1:4" ht="22.5">
      <c r="A6" s="1133"/>
      <c r="B6" s="870" t="s">
        <v>1551</v>
      </c>
      <c r="C6" s="871" t="s">
        <v>359</v>
      </c>
      <c r="D6" s="871" t="s">
        <v>360</v>
      </c>
    </row>
    <row r="7" spans="1:4">
      <c r="A7" s="468" t="s">
        <v>1000</v>
      </c>
      <c r="B7" s="469">
        <v>5548.4098300000005</v>
      </c>
      <c r="C7" s="470">
        <v>1.8655436458983068</v>
      </c>
      <c r="D7" s="469">
        <v>3612.1595000000002</v>
      </c>
    </row>
    <row r="8" spans="1:4">
      <c r="A8" s="468" t="s">
        <v>1043</v>
      </c>
      <c r="B8" s="469">
        <v>11926.01215</v>
      </c>
      <c r="C8" s="470">
        <v>-4.040603477103126E-2</v>
      </c>
      <c r="D8" s="469">
        <v>-502.17370999999901</v>
      </c>
    </row>
    <row r="9" spans="1:4">
      <c r="A9" s="468" t="s">
        <v>1044</v>
      </c>
      <c r="B9" s="469">
        <v>1933747.56134</v>
      </c>
      <c r="C9" s="470">
        <v>0.46372420534602926</v>
      </c>
      <c r="D9" s="469">
        <v>612632.86344999983</v>
      </c>
    </row>
    <row r="10" spans="1:4">
      <c r="A10" s="468" t="s">
        <v>1001</v>
      </c>
      <c r="B10" s="469">
        <v>64.250820000000004</v>
      </c>
      <c r="C10" s="470">
        <v>9.3047141260190305</v>
      </c>
      <c r="D10" s="469">
        <v>58.015729999999998</v>
      </c>
    </row>
    <row r="11" spans="1:4">
      <c r="A11" s="468" t="s">
        <v>1002</v>
      </c>
      <c r="B11" s="469">
        <v>9635.0705599999983</v>
      </c>
      <c r="C11" s="470">
        <v>15.622682686042296</v>
      </c>
      <c r="D11" s="469">
        <v>9055.4366499999978</v>
      </c>
    </row>
    <row r="12" spans="1:4">
      <c r="A12" s="468" t="s">
        <v>1045</v>
      </c>
      <c r="B12" s="469">
        <v>111311.57196</v>
      </c>
      <c r="C12" s="470">
        <v>8.0784551023992068E-2</v>
      </c>
      <c r="D12" s="469">
        <v>8320.1183400000027</v>
      </c>
    </row>
    <row r="13" spans="1:4" ht="22.5">
      <c r="A13" s="471" t="s">
        <v>1046</v>
      </c>
      <c r="B13" s="469">
        <v>800.12324999999998</v>
      </c>
      <c r="C13" s="470">
        <v>2.2399771762570877</v>
      </c>
      <c r="D13" s="469">
        <v>553.16989000000001</v>
      </c>
    </row>
    <row r="14" spans="1:4">
      <c r="A14" s="872" t="s">
        <v>1003</v>
      </c>
      <c r="B14" s="873">
        <v>2073032.99991</v>
      </c>
      <c r="C14" s="874">
        <v>0.44030298644507598</v>
      </c>
      <c r="D14" s="873">
        <v>633729.58984999987</v>
      </c>
    </row>
    <row r="15" spans="1:4">
      <c r="A15" s="468" t="s">
        <v>1047</v>
      </c>
      <c r="B15" s="469">
        <v>955294.46333000006</v>
      </c>
      <c r="C15" s="470">
        <v>0.94393684770364827</v>
      </c>
      <c r="D15" s="469">
        <v>463871.88216000004</v>
      </c>
    </row>
    <row r="16" spans="1:4">
      <c r="A16" s="471" t="s">
        <v>1048</v>
      </c>
      <c r="B16" s="469">
        <v>103270.95726000001</v>
      </c>
      <c r="C16" s="470">
        <v>4.0505836440667832E-2</v>
      </c>
      <c r="D16" s="469">
        <v>4020.2335799999983</v>
      </c>
    </row>
    <row r="17" spans="1:4" ht="22.5">
      <c r="A17" s="471" t="s">
        <v>1050</v>
      </c>
      <c r="B17" s="469">
        <v>0</v>
      </c>
      <c r="C17" s="470">
        <v>0</v>
      </c>
      <c r="D17" s="469">
        <v>0</v>
      </c>
    </row>
    <row r="18" spans="1:4">
      <c r="A18" s="468" t="s">
        <v>1051</v>
      </c>
      <c r="B18" s="469">
        <v>0</v>
      </c>
      <c r="C18" s="470">
        <v>0</v>
      </c>
      <c r="D18" s="469">
        <v>0</v>
      </c>
    </row>
    <row r="19" spans="1:4">
      <c r="A19" s="468" t="s">
        <v>1052</v>
      </c>
      <c r="B19" s="469">
        <v>1800285.6279800001</v>
      </c>
      <c r="C19" s="470">
        <v>0.51146090032336244</v>
      </c>
      <c r="D19" s="469">
        <v>609195.85014000011</v>
      </c>
    </row>
    <row r="20" spans="1:4">
      <c r="A20" s="468" t="s">
        <v>1053</v>
      </c>
      <c r="B20" s="469">
        <v>17048.218860000001</v>
      </c>
      <c r="C20" s="470">
        <v>7.3620400523823543E-2</v>
      </c>
      <c r="D20" s="469">
        <v>1169.0320899999999</v>
      </c>
    </row>
    <row r="21" spans="1:4">
      <c r="A21" s="468" t="s">
        <v>1054</v>
      </c>
      <c r="B21" s="469">
        <v>5978.6118799999995</v>
      </c>
      <c r="C21" s="470">
        <v>2.1587554910008425E-2</v>
      </c>
      <c r="D21" s="469">
        <v>126.3363200000003</v>
      </c>
    </row>
    <row r="22" spans="1:4">
      <c r="A22" s="468" t="s">
        <v>1055</v>
      </c>
      <c r="B22" s="469">
        <v>70.432100000000005</v>
      </c>
      <c r="C22" s="470">
        <v>-0.94506233199679834</v>
      </c>
      <c r="D22" s="469">
        <v>-1211.60448</v>
      </c>
    </row>
    <row r="23" spans="1:4">
      <c r="A23" s="471" t="s">
        <v>1056</v>
      </c>
      <c r="B23" s="469">
        <v>4016.7979599999999</v>
      </c>
      <c r="C23" s="470">
        <v>-0.20423692622940731</v>
      </c>
      <c r="D23" s="469">
        <v>-1030.9330700000003</v>
      </c>
    </row>
    <row r="24" spans="1:4" ht="22.5">
      <c r="A24" s="471" t="s">
        <v>1057</v>
      </c>
      <c r="B24" s="469">
        <v>142362.35369999998</v>
      </c>
      <c r="C24" s="470">
        <v>0.17750518667612347</v>
      </c>
      <c r="D24" s="469">
        <v>21460.675039999991</v>
      </c>
    </row>
    <row r="25" spans="1:4">
      <c r="A25" s="872" t="s">
        <v>1004</v>
      </c>
      <c r="B25" s="873">
        <v>2073032.9997400003</v>
      </c>
      <c r="C25" s="874">
        <v>0.44030298626692177</v>
      </c>
      <c r="D25" s="873">
        <v>633729.5896200001</v>
      </c>
    </row>
    <row r="26" spans="1:4">
      <c r="A26" s="468" t="s">
        <v>1074</v>
      </c>
      <c r="B26" s="469">
        <v>955294.46333000006</v>
      </c>
      <c r="C26" s="470">
        <v>0.94393684770364827</v>
      </c>
      <c r="D26" s="469">
        <v>463871.88216000004</v>
      </c>
    </row>
    <row r="27" spans="1:4">
      <c r="A27" s="34" t="s">
        <v>560</v>
      </c>
      <c r="B27" s="875"/>
      <c r="C27" s="875"/>
      <c r="D27" s="876"/>
    </row>
    <row r="28" spans="1:4">
      <c r="A28" s="924"/>
      <c r="B28" s="875"/>
      <c r="C28" s="875"/>
      <c r="D28" s="876"/>
    </row>
    <row r="29" spans="1:4">
      <c r="A29" s="925"/>
      <c r="B29" s="878"/>
      <c r="C29" s="878"/>
      <c r="D29" s="876"/>
    </row>
    <row r="30" spans="1:4">
      <c r="A30" s="925"/>
      <c r="B30" s="878"/>
      <c r="C30" s="878"/>
      <c r="D30" s="876"/>
    </row>
    <row r="31" spans="1:4">
      <c r="A31" s="151" t="s">
        <v>1063</v>
      </c>
      <c r="B31" s="878"/>
      <c r="C31" s="878"/>
      <c r="D31" s="876"/>
    </row>
    <row r="32" spans="1:4">
      <c r="A32" s="537" t="s">
        <v>1064</v>
      </c>
      <c r="B32" s="878"/>
      <c r="C32" s="878"/>
      <c r="D32" s="876"/>
    </row>
    <row r="33" spans="1:4">
      <c r="A33" s="877"/>
      <c r="B33" s="878"/>
      <c r="C33" s="878"/>
      <c r="D33" s="876"/>
    </row>
    <row r="34" spans="1:4">
      <c r="A34" s="879"/>
      <c r="B34" s="292"/>
      <c r="C34" s="292"/>
      <c r="D34" s="868" t="s">
        <v>329</v>
      </c>
    </row>
    <row r="35" spans="1:4" ht="40.5" customHeight="1">
      <c r="A35" s="1132" t="s">
        <v>319</v>
      </c>
      <c r="B35" s="869" t="s">
        <v>320</v>
      </c>
      <c r="C35" s="1134" t="s">
        <v>378</v>
      </c>
      <c r="D35" s="1134"/>
    </row>
    <row r="36" spans="1:4" ht="24">
      <c r="A36" s="1135"/>
      <c r="B36" s="870" t="s">
        <v>1552</v>
      </c>
      <c r="C36" s="871" t="s">
        <v>359</v>
      </c>
      <c r="D36" s="871" t="s">
        <v>360</v>
      </c>
    </row>
    <row r="37" spans="1:4" ht="45">
      <c r="A37" s="80" t="s">
        <v>1031</v>
      </c>
      <c r="B37" s="469">
        <v>865503.14729999995</v>
      </c>
      <c r="C37" s="470">
        <v>0.19618251175647775</v>
      </c>
      <c r="D37" s="469">
        <v>141948.72412999999</v>
      </c>
    </row>
    <row r="38" spans="1:4">
      <c r="A38" s="80" t="s">
        <v>1032</v>
      </c>
      <c r="B38" s="469">
        <v>174682.90885000004</v>
      </c>
      <c r="C38" s="470">
        <v>0.12717516714440461</v>
      </c>
      <c r="D38" s="469">
        <v>19708.851630000026</v>
      </c>
    </row>
    <row r="39" spans="1:4">
      <c r="A39" s="80" t="s">
        <v>1033</v>
      </c>
      <c r="B39" s="469">
        <v>0</v>
      </c>
      <c r="C39" s="470">
        <v>0</v>
      </c>
      <c r="D39" s="469">
        <v>0</v>
      </c>
    </row>
    <row r="40" spans="1:4">
      <c r="A40" s="80" t="s">
        <v>1034</v>
      </c>
      <c r="B40" s="469">
        <v>2070.45327</v>
      </c>
      <c r="C40" s="470">
        <v>35.632268829773849</v>
      </c>
      <c r="D40" s="469">
        <v>2013.93334</v>
      </c>
    </row>
    <row r="41" spans="1:4" ht="22.5">
      <c r="A41" s="80" t="s">
        <v>1035</v>
      </c>
      <c r="B41" s="527">
        <v>-851771.75185999996</v>
      </c>
      <c r="C41" s="880">
        <v>0.17602382136007866</v>
      </c>
      <c r="D41" s="527">
        <v>-127490.71572000002</v>
      </c>
    </row>
    <row r="42" spans="1:4">
      <c r="A42" s="80" t="s">
        <v>1036</v>
      </c>
      <c r="B42" s="527">
        <v>-19872.49552</v>
      </c>
      <c r="C42" s="880">
        <v>0.82857860094692326</v>
      </c>
      <c r="D42" s="527">
        <v>-9004.7671599999994</v>
      </c>
    </row>
    <row r="43" spans="1:4">
      <c r="A43" s="80" t="s">
        <v>1037</v>
      </c>
      <c r="B43" s="527">
        <v>-161714.23790000001</v>
      </c>
      <c r="C43" s="880">
        <v>0.22359045322586518</v>
      </c>
      <c r="D43" s="527">
        <v>-29550.540910000011</v>
      </c>
    </row>
    <row r="44" spans="1:4">
      <c r="A44" s="80" t="s">
        <v>1038</v>
      </c>
      <c r="B44" s="527">
        <v>-2516.9769900000001</v>
      </c>
      <c r="C44" s="880">
        <v>863.70579808230764</v>
      </c>
      <c r="D44" s="527">
        <v>-2514.0662000000002</v>
      </c>
    </row>
    <row r="45" spans="1:4" ht="22.5">
      <c r="A45" s="80" t="s">
        <v>1039</v>
      </c>
      <c r="B45" s="527">
        <v>6381.0471500000003</v>
      </c>
      <c r="C45" s="880">
        <v>-0.43378369478111001</v>
      </c>
      <c r="D45" s="527">
        <v>-4888.5808899999984</v>
      </c>
    </row>
    <row r="46" spans="1:4">
      <c r="A46" s="80" t="s">
        <v>1040</v>
      </c>
      <c r="B46" s="527">
        <v>-1709.46056</v>
      </c>
      <c r="C46" s="880">
        <v>-0.28047701160455929</v>
      </c>
      <c r="D46" s="527">
        <v>666.36423999999977</v>
      </c>
    </row>
    <row r="47" spans="1:4" ht="22.5">
      <c r="A47" s="80" t="s">
        <v>1041</v>
      </c>
      <c r="B47" s="527">
        <v>4671.5865899999999</v>
      </c>
      <c r="C47" s="880">
        <v>-0.47473690794175927</v>
      </c>
      <c r="D47" s="527">
        <v>-4222.2166500000003</v>
      </c>
    </row>
    <row r="48" spans="1:4">
      <c r="A48" s="80" t="s">
        <v>1042</v>
      </c>
      <c r="B48" s="527">
        <v>-651.35285999999996</v>
      </c>
      <c r="C48" s="880">
        <v>-3.0855081875461227E-2</v>
      </c>
      <c r="D48" s="527">
        <v>20.737400000000022</v>
      </c>
    </row>
    <row r="49" spans="1:5" ht="21.75">
      <c r="A49" s="881" t="s">
        <v>1049</v>
      </c>
      <c r="B49" s="882">
        <v>4020.2337299999995</v>
      </c>
      <c r="C49" s="883">
        <v>-0.51102236969600467</v>
      </c>
      <c r="D49" s="882">
        <v>-4201.4792500000003</v>
      </c>
    </row>
    <row r="50" spans="1:5">
      <c r="A50" s="34" t="s">
        <v>560</v>
      </c>
    </row>
    <row r="51" spans="1:5">
      <c r="A51" s="924"/>
    </row>
    <row r="52" spans="1:5">
      <c r="A52" s="925"/>
    </row>
    <row r="54" spans="1:5">
      <c r="A54" s="628" t="s">
        <v>83</v>
      </c>
    </row>
    <row r="56" spans="1:5">
      <c r="E56" s="62" t="s">
        <v>1131</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67" customWidth="1"/>
    <col min="2" max="2" width="13.140625" style="867" customWidth="1"/>
    <col min="3" max="3" width="13.42578125" style="867" customWidth="1"/>
    <col min="4" max="4" width="12.85546875" style="867" customWidth="1"/>
    <col min="5" max="5" width="12.7109375" style="867" bestFit="1" customWidth="1"/>
    <col min="6" max="16384" width="9.140625" style="867"/>
  </cols>
  <sheetData>
    <row r="1" spans="1:5">
      <c r="A1" s="884" t="s">
        <v>1066</v>
      </c>
      <c r="B1" s="885"/>
      <c r="C1" s="885"/>
      <c r="D1" s="886"/>
      <c r="E1" s="727" t="s">
        <v>1540</v>
      </c>
    </row>
    <row r="2" spans="1:5">
      <c r="A2" s="537" t="s">
        <v>1067</v>
      </c>
      <c r="B2" s="886"/>
      <c r="C2" s="886"/>
      <c r="D2" s="886"/>
      <c r="E2" s="542" t="s">
        <v>1541</v>
      </c>
    </row>
    <row r="3" spans="1:5">
      <c r="A3" s="886"/>
      <c r="B3" s="886"/>
      <c r="C3" s="868" t="s">
        <v>329</v>
      </c>
      <c r="D3" s="886"/>
    </row>
    <row r="4" spans="1:5" ht="24">
      <c r="A4" s="869" t="s">
        <v>431</v>
      </c>
      <c r="B4" s="898" t="s">
        <v>1005</v>
      </c>
      <c r="C4" s="898" t="s">
        <v>1006</v>
      </c>
      <c r="D4" s="886"/>
    </row>
    <row r="5" spans="1:5">
      <c r="A5" s="913" t="s">
        <v>1065</v>
      </c>
      <c r="B5" s="896">
        <v>64370.581730000005</v>
      </c>
      <c r="C5" s="897">
        <v>3.5068015294144883E-2</v>
      </c>
      <c r="D5" s="886"/>
    </row>
    <row r="6" spans="1:5">
      <c r="A6" s="80" t="s">
        <v>1007</v>
      </c>
      <c r="B6" s="896">
        <v>10000.15755</v>
      </c>
      <c r="C6" s="897">
        <v>5.4479184199110759E-3</v>
      </c>
      <c r="D6" s="886"/>
    </row>
    <row r="7" spans="1:5">
      <c r="A7" s="80" t="s">
        <v>1011</v>
      </c>
      <c r="B7" s="896">
        <v>0</v>
      </c>
      <c r="C7" s="897">
        <v>0</v>
      </c>
      <c r="D7" s="886"/>
    </row>
    <row r="8" spans="1:5">
      <c r="A8" s="80" t="s">
        <v>1008</v>
      </c>
      <c r="B8" s="896">
        <v>1593282.59834</v>
      </c>
      <c r="C8" s="897">
        <v>0.86799368632149865</v>
      </c>
      <c r="D8" s="886"/>
    </row>
    <row r="9" spans="1:5">
      <c r="A9" s="80" t="s">
        <v>1009</v>
      </c>
      <c r="B9" s="896">
        <v>1522.5226399999999</v>
      </c>
      <c r="C9" s="897">
        <v>8.2944484561522133E-4</v>
      </c>
      <c r="D9" s="886"/>
    </row>
    <row r="10" spans="1:5">
      <c r="A10" s="80" t="s">
        <v>1010</v>
      </c>
      <c r="B10" s="896">
        <v>56720.361819999991</v>
      </c>
      <c r="C10" s="897">
        <v>3.0900303560037302E-2</v>
      </c>
      <c r="D10" s="886"/>
    </row>
    <row r="11" spans="1:5">
      <c r="A11" s="80" t="s">
        <v>1012</v>
      </c>
      <c r="B11" s="896"/>
      <c r="C11" s="897">
        <v>0</v>
      </c>
      <c r="D11" s="886"/>
    </row>
    <row r="12" spans="1:5">
      <c r="A12" s="895" t="s">
        <v>1017</v>
      </c>
      <c r="B12" s="896">
        <v>108799.93109</v>
      </c>
      <c r="C12" s="897">
        <v>5.927238103066354E-2</v>
      </c>
      <c r="D12" s="886"/>
    </row>
    <row r="13" spans="1:5">
      <c r="A13" s="80" t="s">
        <v>1013</v>
      </c>
      <c r="B13" s="896">
        <v>896.22895000000005</v>
      </c>
      <c r="C13" s="897">
        <v>4.8825052812918564E-4</v>
      </c>
      <c r="D13" s="886"/>
    </row>
    <row r="14" spans="1:5" ht="21.75">
      <c r="A14" s="914" t="s">
        <v>1088</v>
      </c>
      <c r="B14" s="915">
        <v>1835592.3821200002</v>
      </c>
      <c r="C14" s="916">
        <v>0.99999999999999978</v>
      </c>
      <c r="D14" s="886"/>
    </row>
    <row r="15" spans="1:5">
      <c r="A15" s="34" t="s">
        <v>560</v>
      </c>
      <c r="B15" s="886"/>
      <c r="C15" s="886"/>
      <c r="D15" s="886"/>
    </row>
    <row r="16" spans="1:5">
      <c r="A16" s="924"/>
      <c r="B16" s="886"/>
      <c r="C16" s="886"/>
      <c r="D16" s="886"/>
    </row>
    <row r="17" spans="1:5">
      <c r="A17" s="925"/>
      <c r="B17" s="886"/>
      <c r="C17" s="886"/>
      <c r="D17" s="886"/>
    </row>
    <row r="18" spans="1:5">
      <c r="A18" s="925"/>
      <c r="B18" s="886"/>
      <c r="C18" s="886"/>
      <c r="D18" s="886"/>
    </row>
    <row r="19" spans="1:5">
      <c r="A19" s="887" t="s">
        <v>1068</v>
      </c>
      <c r="B19" s="886"/>
      <c r="C19" s="886"/>
      <c r="E19" s="727" t="s">
        <v>1540</v>
      </c>
    </row>
    <row r="20" spans="1:5">
      <c r="A20" s="537" t="s">
        <v>1069</v>
      </c>
      <c r="B20" s="886"/>
      <c r="C20" s="886"/>
      <c r="E20" s="542" t="s">
        <v>1541</v>
      </c>
    </row>
    <row r="21" spans="1:5">
      <c r="A21" s="886"/>
      <c r="B21" s="868" t="s">
        <v>329</v>
      </c>
      <c r="C21" s="886"/>
      <c r="D21" s="886"/>
    </row>
    <row r="22" spans="1:5" ht="24">
      <c r="A22" s="901" t="s">
        <v>1022</v>
      </c>
      <c r="B22" s="902" t="s">
        <v>1023</v>
      </c>
      <c r="C22" s="886"/>
      <c r="D22" s="886"/>
    </row>
    <row r="23" spans="1:5">
      <c r="A23" s="888" t="s">
        <v>1014</v>
      </c>
      <c r="B23" s="889">
        <v>69296.147500000006</v>
      </c>
      <c r="C23" s="886"/>
      <c r="D23" s="886"/>
    </row>
    <row r="24" spans="1:5">
      <c r="A24" s="888" t="s">
        <v>1015</v>
      </c>
      <c r="B24" s="889">
        <v>106350.95618000001</v>
      </c>
      <c r="C24" s="886"/>
      <c r="D24" s="886"/>
    </row>
    <row r="25" spans="1:5" ht="21.75">
      <c r="A25" s="899" t="s">
        <v>1096</v>
      </c>
      <c r="B25" s="891">
        <v>37054.808680000002</v>
      </c>
      <c r="C25" s="886"/>
      <c r="D25" s="886"/>
    </row>
    <row r="26" spans="1:5">
      <c r="A26" s="888" t="s">
        <v>1016</v>
      </c>
      <c r="B26" s="889">
        <v>23098.715829999997</v>
      </c>
      <c r="C26" s="886"/>
      <c r="D26" s="886"/>
    </row>
    <row r="27" spans="1:5">
      <c r="A27" s="888" t="s">
        <v>1026</v>
      </c>
      <c r="B27" s="889">
        <v>106350.95618000001</v>
      </c>
      <c r="C27" s="886"/>
      <c r="D27" s="886"/>
    </row>
    <row r="28" spans="1:5" ht="32.25">
      <c r="A28" s="899" t="s">
        <v>1018</v>
      </c>
      <c r="B28" s="891">
        <v>83252.240349999993</v>
      </c>
      <c r="C28" s="886"/>
      <c r="D28" s="886"/>
    </row>
    <row r="29" spans="1:5" ht="22.5">
      <c r="A29" s="900" t="s">
        <v>1019</v>
      </c>
      <c r="B29" s="889">
        <v>46200</v>
      </c>
      <c r="C29" s="886"/>
      <c r="D29" s="886"/>
    </row>
    <row r="30" spans="1:5">
      <c r="A30" s="888" t="s">
        <v>1026</v>
      </c>
      <c r="B30" s="889">
        <v>106350.95618000001</v>
      </c>
      <c r="C30" s="886"/>
      <c r="D30" s="886"/>
    </row>
    <row r="31" spans="1:5" ht="32.25">
      <c r="A31" s="899" t="s">
        <v>1020</v>
      </c>
      <c r="B31" s="891">
        <v>60150.956180000008</v>
      </c>
      <c r="C31" s="886"/>
      <c r="D31" s="886"/>
    </row>
    <row r="32" spans="1:5">
      <c r="A32" s="34" t="s">
        <v>560</v>
      </c>
      <c r="B32" s="886"/>
      <c r="C32" s="886"/>
      <c r="D32" s="886"/>
    </row>
    <row r="33" spans="1:4">
      <c r="A33" s="57" t="s">
        <v>1097</v>
      </c>
      <c r="B33" s="886"/>
      <c r="C33" s="886"/>
      <c r="D33" s="886"/>
    </row>
    <row r="34" spans="1:4">
      <c r="A34" s="924"/>
      <c r="B34" s="886"/>
      <c r="C34" s="886"/>
      <c r="D34" s="886"/>
    </row>
    <row r="35" spans="1:4">
      <c r="A35" s="925"/>
    </row>
    <row r="36" spans="1:4">
      <c r="A36" s="925"/>
    </row>
    <row r="37" spans="1:4">
      <c r="A37" s="887" t="s">
        <v>1070</v>
      </c>
      <c r="B37" s="886"/>
      <c r="C37" s="886"/>
      <c r="D37" s="886"/>
    </row>
    <row r="38" spans="1:4">
      <c r="A38" s="537" t="s">
        <v>1071</v>
      </c>
      <c r="B38" s="886"/>
      <c r="C38" s="886"/>
      <c r="D38" s="886"/>
    </row>
    <row r="39" spans="1:4">
      <c r="A39" s="886"/>
      <c r="C39" s="886"/>
      <c r="D39" s="868" t="s">
        <v>329</v>
      </c>
    </row>
    <row r="40" spans="1:4" ht="78.75" customHeight="1">
      <c r="A40" s="910" t="s">
        <v>1024</v>
      </c>
      <c r="B40" s="910" t="s">
        <v>999</v>
      </c>
      <c r="C40" s="1134" t="s">
        <v>358</v>
      </c>
      <c r="D40" s="1134"/>
    </row>
    <row r="41" spans="1:4" ht="22.5">
      <c r="A41" s="911"/>
      <c r="B41" s="926" t="s">
        <v>1551</v>
      </c>
      <c r="C41" s="912" t="s">
        <v>359</v>
      </c>
      <c r="D41" s="912" t="s">
        <v>360</v>
      </c>
    </row>
    <row r="42" spans="1:4">
      <c r="A42" s="888" t="s">
        <v>1025</v>
      </c>
      <c r="B42" s="889">
        <v>8930.2619699999996</v>
      </c>
      <c r="C42" s="892">
        <v>9.9456435450336889E-2</v>
      </c>
      <c r="D42" s="889">
        <v>807.82829999999797</v>
      </c>
    </row>
    <row r="43" spans="1:4">
      <c r="A43" s="888" t="s">
        <v>1027</v>
      </c>
      <c r="B43" s="889">
        <v>2852.8725700000005</v>
      </c>
      <c r="C43" s="892">
        <v>-1.0770949025003862E-2</v>
      </c>
      <c r="D43" s="889">
        <v>-31.062719999999739</v>
      </c>
    </row>
    <row r="44" spans="1:4">
      <c r="A44" s="888" t="s">
        <v>1028</v>
      </c>
      <c r="B44" s="889">
        <v>1313044.94352</v>
      </c>
      <c r="C44" s="892">
        <v>0.10783699529467539</v>
      </c>
      <c r="D44" s="889">
        <v>127811.96330999995</v>
      </c>
    </row>
    <row r="45" spans="1:4">
      <c r="A45" s="888" t="s">
        <v>1029</v>
      </c>
      <c r="B45" s="889">
        <v>156406.86066999999</v>
      </c>
      <c r="C45" s="892">
        <v>-2.9965876321592755E-2</v>
      </c>
      <c r="D45" s="889">
        <v>-4831.6533700000346</v>
      </c>
    </row>
    <row r="46" spans="1:4">
      <c r="A46" s="888" t="s">
        <v>1030</v>
      </c>
      <c r="B46" s="889">
        <v>251055.10563999999</v>
      </c>
      <c r="C46" s="892">
        <v>7.4088886428899103E-2</v>
      </c>
      <c r="D46" s="889">
        <v>17317.368649999975</v>
      </c>
    </row>
    <row r="47" spans="1:4">
      <c r="A47" s="890" t="s">
        <v>1058</v>
      </c>
      <c r="B47" s="893">
        <v>1732290.04437</v>
      </c>
      <c r="C47" s="894">
        <v>8.8658283737457211E-2</v>
      </c>
      <c r="D47" s="893">
        <v>141074.44416999983</v>
      </c>
    </row>
    <row r="48" spans="1:4">
      <c r="A48" s="34" t="s">
        <v>560</v>
      </c>
    </row>
    <row r="49" spans="1:5">
      <c r="E49" s="867" t="s">
        <v>1021</v>
      </c>
    </row>
    <row r="50" spans="1:5">
      <c r="A50" s="924"/>
    </row>
    <row r="51" spans="1:5">
      <c r="A51" s="925"/>
    </row>
    <row r="54" spans="1:5">
      <c r="A54" s="628" t="s">
        <v>83</v>
      </c>
    </row>
    <row r="58" spans="1:5">
      <c r="E58" s="62" t="s">
        <v>1132</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Q115"/>
  <sheetViews>
    <sheetView showGridLines="0" zoomScaleNormal="100" workbookViewId="0"/>
  </sheetViews>
  <sheetFormatPr defaultRowHeight="15"/>
  <cols>
    <col min="1" max="1" width="29.140625" customWidth="1"/>
    <col min="2" max="2" width="23.28515625" style="267" bestFit="1" customWidth="1"/>
    <col min="3" max="4" width="12.140625" customWidth="1"/>
    <col min="5" max="5" width="10.85546875" customWidth="1"/>
    <col min="6" max="7" width="11.42578125" customWidth="1"/>
    <col min="8" max="8" width="11.5703125" customWidth="1"/>
    <col min="9" max="9" width="11.85546875" customWidth="1"/>
    <col min="10" max="10" width="10.85546875" customWidth="1"/>
    <col min="11" max="12" width="11.42578125" customWidth="1"/>
    <col min="13" max="14" width="11" bestFit="1" customWidth="1"/>
    <col min="15" max="15" width="10.85546875" customWidth="1"/>
    <col min="16" max="17" width="11.42578125" customWidth="1"/>
  </cols>
  <sheetData>
    <row r="1" spans="1:17" ht="18">
      <c r="A1" s="611" t="s">
        <v>89</v>
      </c>
      <c r="B1" s="611"/>
      <c r="C1" s="558"/>
      <c r="D1" s="558"/>
      <c r="E1" s="203"/>
      <c r="F1" s="203"/>
      <c r="G1" s="203"/>
      <c r="H1" s="203"/>
      <c r="I1" s="203"/>
      <c r="J1" s="203"/>
      <c r="K1" s="203"/>
      <c r="L1" s="203"/>
      <c r="M1" s="203"/>
      <c r="N1" s="203"/>
      <c r="O1" s="203"/>
      <c r="P1" s="203"/>
      <c r="Q1" s="203"/>
    </row>
    <row r="2" spans="1:17" ht="18">
      <c r="A2" s="612" t="s">
        <v>90</v>
      </c>
      <c r="B2" s="612"/>
      <c r="C2" s="558"/>
      <c r="D2" s="558"/>
      <c r="E2" s="203"/>
      <c r="F2" s="203"/>
      <c r="G2" s="203"/>
      <c r="H2" s="203"/>
      <c r="I2" s="203"/>
      <c r="J2" s="203"/>
      <c r="K2" s="203"/>
      <c r="L2" s="203"/>
      <c r="M2" s="203"/>
      <c r="N2" s="203"/>
      <c r="O2" s="203"/>
      <c r="P2" s="203"/>
      <c r="Q2" s="203"/>
    </row>
    <row r="3" spans="1:17" s="267" customFormat="1" ht="18">
      <c r="A3" s="559"/>
      <c r="B3" s="559"/>
      <c r="C3" s="558"/>
      <c r="D3" s="558"/>
      <c r="E3" s="203"/>
      <c r="F3" s="203"/>
      <c r="G3" s="203"/>
      <c r="H3" s="203"/>
      <c r="I3" s="203"/>
      <c r="J3" s="203"/>
      <c r="K3" s="203"/>
      <c r="L3" s="203"/>
      <c r="M3" s="203"/>
      <c r="N3" s="203"/>
      <c r="O3" s="203"/>
      <c r="P3" s="203"/>
      <c r="Q3" s="203"/>
    </row>
    <row r="4" spans="1:17" ht="12.6" customHeight="1">
      <c r="A4" s="151" t="s">
        <v>1566</v>
      </c>
      <c r="B4" s="151"/>
    </row>
    <row r="5" spans="1:17" ht="12.75" customHeight="1">
      <c r="A5" s="537" t="s">
        <v>1567</v>
      </c>
      <c r="B5" s="537"/>
      <c r="I5" s="53"/>
      <c r="K5" s="53"/>
    </row>
    <row r="6" spans="1:17" ht="12.75" customHeight="1">
      <c r="M6" s="1136" t="s">
        <v>549</v>
      </c>
      <c r="N6" s="1137"/>
      <c r="O6" s="1137"/>
      <c r="P6" s="1137"/>
      <c r="Q6" s="1137"/>
    </row>
    <row r="7" spans="1:17" ht="24" customHeight="1">
      <c r="A7" s="1044"/>
      <c r="B7" s="1043"/>
      <c r="C7" s="1138" t="s">
        <v>546</v>
      </c>
      <c r="D7" s="1138"/>
      <c r="E7" s="1138"/>
      <c r="F7" s="1138"/>
      <c r="G7" s="1138"/>
      <c r="H7" s="1138" t="s">
        <v>547</v>
      </c>
      <c r="I7" s="1138"/>
      <c r="J7" s="1138"/>
      <c r="K7" s="1138"/>
      <c r="L7" s="1138"/>
      <c r="M7" s="1138" t="s">
        <v>548</v>
      </c>
      <c r="N7" s="1138"/>
      <c r="O7" s="1138"/>
      <c r="P7" s="1138"/>
      <c r="Q7" s="1138"/>
    </row>
    <row r="8" spans="1:17" ht="48" customHeight="1">
      <c r="A8" s="1043" t="s">
        <v>1519</v>
      </c>
      <c r="B8" s="1043" t="s">
        <v>1520</v>
      </c>
      <c r="C8" s="1139" t="s">
        <v>550</v>
      </c>
      <c r="D8" s="1139"/>
      <c r="E8" s="1139"/>
      <c r="F8" s="1139" t="s">
        <v>551</v>
      </c>
      <c r="G8" s="1139"/>
      <c r="H8" s="1139" t="s">
        <v>550</v>
      </c>
      <c r="I8" s="1139"/>
      <c r="J8" s="1139"/>
      <c r="K8" s="1139" t="s">
        <v>552</v>
      </c>
      <c r="L8" s="1139"/>
      <c r="M8" s="1139" t="s">
        <v>553</v>
      </c>
      <c r="N8" s="1139"/>
      <c r="O8" s="1139"/>
      <c r="P8" s="1139" t="s">
        <v>552</v>
      </c>
      <c r="Q8" s="1139"/>
    </row>
    <row r="9" spans="1:17" ht="48">
      <c r="A9" s="1044"/>
      <c r="B9" s="1043"/>
      <c r="C9" s="845" t="s">
        <v>1568</v>
      </c>
      <c r="D9" s="845" t="s">
        <v>1569</v>
      </c>
      <c r="E9" s="395" t="s">
        <v>1570</v>
      </c>
      <c r="F9" s="845" t="s">
        <v>1568</v>
      </c>
      <c r="G9" s="845" t="s">
        <v>1569</v>
      </c>
      <c r="H9" s="845" t="s">
        <v>1568</v>
      </c>
      <c r="I9" s="845" t="s">
        <v>1569</v>
      </c>
      <c r="J9" s="1046" t="s">
        <v>1570</v>
      </c>
      <c r="K9" s="845" t="s">
        <v>1568</v>
      </c>
      <c r="L9" s="845" t="s">
        <v>1569</v>
      </c>
      <c r="M9" s="845" t="s">
        <v>1568</v>
      </c>
      <c r="N9" s="845" t="s">
        <v>1569</v>
      </c>
      <c r="O9" s="1046" t="s">
        <v>1570</v>
      </c>
      <c r="P9" s="845" t="s">
        <v>1568</v>
      </c>
      <c r="Q9" s="845" t="s">
        <v>1569</v>
      </c>
    </row>
    <row r="10" spans="1:17">
      <c r="A10" s="84" t="s">
        <v>1478</v>
      </c>
      <c r="B10" s="84" t="s">
        <v>1504</v>
      </c>
      <c r="C10" s="85">
        <v>280295.73008000001</v>
      </c>
      <c r="D10" s="85">
        <v>313465.54055000003</v>
      </c>
      <c r="E10" s="86">
        <v>111.83386220708141</v>
      </c>
      <c r="F10" s="87">
        <v>0.1135149440698925</v>
      </c>
      <c r="G10" s="88">
        <v>0.11555431489550391</v>
      </c>
      <c r="H10" s="85">
        <v>0</v>
      </c>
      <c r="I10" s="85">
        <v>0</v>
      </c>
      <c r="J10" s="86" t="s">
        <v>143</v>
      </c>
      <c r="K10" s="87">
        <v>0</v>
      </c>
      <c r="L10" s="88">
        <v>0</v>
      </c>
      <c r="M10" s="85">
        <v>280295.73008000001</v>
      </c>
      <c r="N10" s="85">
        <v>313465.54055000003</v>
      </c>
      <c r="O10" s="89">
        <v>111.83386220708141</v>
      </c>
      <c r="P10" s="90">
        <v>8.6152726067761851E-2</v>
      </c>
      <c r="Q10" s="88">
        <v>8.83794992513314E-2</v>
      </c>
    </row>
    <row r="11" spans="1:17">
      <c r="A11" s="84" t="s">
        <v>1479</v>
      </c>
      <c r="B11" s="84" t="s">
        <v>1505</v>
      </c>
      <c r="C11" s="85">
        <v>21223.013640000001</v>
      </c>
      <c r="D11" s="85">
        <v>25208.71054</v>
      </c>
      <c r="E11" s="86">
        <v>118.78007038777929</v>
      </c>
      <c r="F11" s="87">
        <v>8.5949550699597511E-3</v>
      </c>
      <c r="G11" s="88">
        <v>9.2928086153831243E-3</v>
      </c>
      <c r="H11" s="85">
        <v>85103.650739999997</v>
      </c>
      <c r="I11" s="85">
        <v>82809.966959999991</v>
      </c>
      <c r="J11" s="86">
        <v>97.304835033449464</v>
      </c>
      <c r="K11" s="87">
        <v>0.10851817304138175</v>
      </c>
      <c r="L11" s="88">
        <v>9.9280487938472717E-2</v>
      </c>
      <c r="M11" s="85">
        <v>106326.66438</v>
      </c>
      <c r="N11" s="85">
        <v>108018.67750000001</v>
      </c>
      <c r="O11" s="89">
        <v>101.59133471351356</v>
      </c>
      <c r="P11" s="90">
        <v>3.2680954459828958E-2</v>
      </c>
      <c r="Q11" s="88">
        <v>3.0455139057679933E-2</v>
      </c>
    </row>
    <row r="12" spans="1:17">
      <c r="A12" s="84" t="s">
        <v>1480</v>
      </c>
      <c r="B12" s="84" t="s">
        <v>1506</v>
      </c>
      <c r="C12" s="85">
        <v>270286.57451000001</v>
      </c>
      <c r="D12" s="85">
        <v>296270.11106999998</v>
      </c>
      <c r="E12" s="86">
        <v>109.61332859654804</v>
      </c>
      <c r="F12" s="87">
        <v>0.10946140841884594</v>
      </c>
      <c r="G12" s="88">
        <v>0.10921548074675187</v>
      </c>
      <c r="H12" s="85">
        <v>167381.48485000001</v>
      </c>
      <c r="I12" s="85">
        <v>193982.74378999998</v>
      </c>
      <c r="J12" s="86">
        <v>115.89259347522149</v>
      </c>
      <c r="K12" s="87">
        <v>0.2134330640217576</v>
      </c>
      <c r="L12" s="88">
        <v>0.23256501798168255</v>
      </c>
      <c r="M12" s="85">
        <v>437668.05936000001</v>
      </c>
      <c r="N12" s="85">
        <v>490252.85486000002</v>
      </c>
      <c r="O12" s="89">
        <v>112.01476652806113</v>
      </c>
      <c r="P12" s="90">
        <v>0.1345232637539257</v>
      </c>
      <c r="Q12" s="88">
        <v>0.13822349258243674</v>
      </c>
    </row>
    <row r="13" spans="1:17">
      <c r="A13" s="84" t="s">
        <v>1481</v>
      </c>
      <c r="B13" s="84" t="s">
        <v>1507</v>
      </c>
      <c r="C13" s="85">
        <v>734518.72765999998</v>
      </c>
      <c r="D13" s="85">
        <v>828948.43831</v>
      </c>
      <c r="E13" s="86">
        <v>112.85599768855865</v>
      </c>
      <c r="F13" s="87">
        <v>0.29746743649935764</v>
      </c>
      <c r="G13" s="88">
        <v>0.30557926304926958</v>
      </c>
      <c r="H13" s="85">
        <v>116693.30085</v>
      </c>
      <c r="I13" s="85">
        <v>144253.76791</v>
      </c>
      <c r="J13" s="86">
        <v>123.61786568658881</v>
      </c>
      <c r="K13" s="88">
        <v>0.14879906683554714</v>
      </c>
      <c r="L13" s="88">
        <v>0.17294517786712565</v>
      </c>
      <c r="M13" s="85">
        <v>851212.02850999997</v>
      </c>
      <c r="N13" s="85">
        <v>973202.20622000005</v>
      </c>
      <c r="O13" s="89">
        <v>114.33135031274608</v>
      </c>
      <c r="P13" s="90">
        <v>0.26163165845186215</v>
      </c>
      <c r="Q13" s="88">
        <v>0.27438781151223596</v>
      </c>
    </row>
    <row r="14" spans="1:17">
      <c r="A14" s="84" t="s">
        <v>1482</v>
      </c>
      <c r="B14" s="84" t="s">
        <v>1508</v>
      </c>
      <c r="C14" s="85">
        <v>338312.217</v>
      </c>
      <c r="D14" s="85">
        <v>354463.06372000003</v>
      </c>
      <c r="E14" s="86">
        <v>104.77394723229874</v>
      </c>
      <c r="F14" s="87">
        <v>0.13701062224513905</v>
      </c>
      <c r="G14" s="88">
        <v>0.13066742970234896</v>
      </c>
      <c r="H14" s="85">
        <v>0</v>
      </c>
      <c r="I14" s="85">
        <v>0</v>
      </c>
      <c r="J14" s="86" t="s">
        <v>143</v>
      </c>
      <c r="K14" s="87">
        <v>0</v>
      </c>
      <c r="L14" s="88">
        <v>0</v>
      </c>
      <c r="M14" s="85">
        <v>338312.217</v>
      </c>
      <c r="N14" s="85">
        <v>354463.06372000003</v>
      </c>
      <c r="O14" s="89">
        <v>104.77394723229874</v>
      </c>
      <c r="P14" s="90">
        <v>0.10398488677747396</v>
      </c>
      <c r="Q14" s="88">
        <v>9.9938474958683535E-2</v>
      </c>
    </row>
    <row r="15" spans="1:17">
      <c r="A15" s="84" t="s">
        <v>1483</v>
      </c>
      <c r="B15" s="84" t="s">
        <v>1509</v>
      </c>
      <c r="C15" s="85">
        <v>184964.22334</v>
      </c>
      <c r="D15" s="85">
        <v>200586.58772000001</v>
      </c>
      <c r="E15" s="86">
        <v>108.44615466596646</v>
      </c>
      <c r="F15" s="87">
        <v>7.4907325421541812E-2</v>
      </c>
      <c r="G15" s="88">
        <v>7.3943201796735733E-2</v>
      </c>
      <c r="H15" s="85">
        <v>43036.700240000006</v>
      </c>
      <c r="I15" s="85">
        <v>63379.041409999998</v>
      </c>
      <c r="J15" s="86">
        <v>147.26742769905258</v>
      </c>
      <c r="K15" s="87">
        <v>5.4877364756566217E-2</v>
      </c>
      <c r="L15" s="88">
        <v>7.5984840801794573E-2</v>
      </c>
      <c r="M15" s="85">
        <v>228000.92358</v>
      </c>
      <c r="N15" s="85">
        <v>263965.62913000002</v>
      </c>
      <c r="O15" s="89">
        <v>115.77392976541205</v>
      </c>
      <c r="P15" s="90">
        <v>7.0079202086946193E-2</v>
      </c>
      <c r="Q15" s="88">
        <v>7.4423332405658446E-2</v>
      </c>
    </row>
    <row r="16" spans="1:17">
      <c r="A16" s="84" t="s">
        <v>1484</v>
      </c>
      <c r="B16" s="84" t="s">
        <v>1510</v>
      </c>
      <c r="C16" s="85">
        <v>48694.104770000005</v>
      </c>
      <c r="D16" s="85">
        <v>52336.541950000006</v>
      </c>
      <c r="E16" s="86">
        <v>107.48024262321807</v>
      </c>
      <c r="F16" s="87">
        <v>1.9720273933257614E-2</v>
      </c>
      <c r="G16" s="88">
        <v>1.9293072018126332E-2</v>
      </c>
      <c r="H16" s="85">
        <v>61959.626429999997</v>
      </c>
      <c r="I16" s="85">
        <v>68166.816730000006</v>
      </c>
      <c r="J16" s="86">
        <v>110.01812092429688</v>
      </c>
      <c r="K16" s="87">
        <v>7.9006545595227309E-2</v>
      </c>
      <c r="L16" s="88">
        <v>8.1724882578878957E-2</v>
      </c>
      <c r="M16" s="85">
        <v>110653.73120000001</v>
      </c>
      <c r="N16" s="85">
        <v>120503.35868</v>
      </c>
      <c r="O16" s="89">
        <v>108.90130623991105</v>
      </c>
      <c r="P16" s="90">
        <v>3.4010937625516012E-2</v>
      </c>
      <c r="Q16" s="88">
        <v>3.3975110883179276E-2</v>
      </c>
    </row>
    <row r="17" spans="1:17">
      <c r="A17" s="84" t="s">
        <v>1485</v>
      </c>
      <c r="B17" s="84" t="s">
        <v>1511</v>
      </c>
      <c r="C17" s="85">
        <v>0</v>
      </c>
      <c r="D17" s="85">
        <v>0</v>
      </c>
      <c r="E17" s="86" t="s">
        <v>143</v>
      </c>
      <c r="F17" s="87">
        <v>0</v>
      </c>
      <c r="G17" s="88">
        <v>0</v>
      </c>
      <c r="H17" s="85">
        <v>8167.4237699999994</v>
      </c>
      <c r="I17" s="85">
        <v>11472.971380000001</v>
      </c>
      <c r="J17" s="86">
        <v>140.47234113334127</v>
      </c>
      <c r="K17" s="87">
        <v>1.0414522741015311E-2</v>
      </c>
      <c r="L17" s="88">
        <v>1.3754892539212442E-2</v>
      </c>
      <c r="M17" s="85">
        <v>8167.4237699999994</v>
      </c>
      <c r="N17" s="85">
        <v>11472.971380000001</v>
      </c>
      <c r="O17" s="89">
        <v>140.47234113334127</v>
      </c>
      <c r="P17" s="90">
        <v>2.5103693964060999E-3</v>
      </c>
      <c r="Q17" s="88">
        <v>3.2347270571117855E-3</v>
      </c>
    </row>
    <row r="18" spans="1:17">
      <c r="A18" s="84" t="s">
        <v>1486</v>
      </c>
      <c r="B18" s="84" t="s">
        <v>1512</v>
      </c>
      <c r="C18" s="85">
        <v>74732.754939999999</v>
      </c>
      <c r="D18" s="85">
        <v>70104.167669999995</v>
      </c>
      <c r="E18" s="86">
        <v>93.806481142417255</v>
      </c>
      <c r="F18" s="87">
        <v>3.0265478873980151E-2</v>
      </c>
      <c r="G18" s="88">
        <v>2.5842837628062155E-2</v>
      </c>
      <c r="H18" s="85">
        <v>0</v>
      </c>
      <c r="I18" s="85">
        <v>0</v>
      </c>
      <c r="J18" s="86" t="s">
        <v>143</v>
      </c>
      <c r="K18" s="87">
        <v>0</v>
      </c>
      <c r="L18" s="88">
        <v>0</v>
      </c>
      <c r="M18" s="85">
        <v>74732.754939999999</v>
      </c>
      <c r="N18" s="85">
        <v>70104.167669999995</v>
      </c>
      <c r="O18" s="89">
        <v>93.806481142417255</v>
      </c>
      <c r="P18" s="90">
        <v>2.2970134303499326E-2</v>
      </c>
      <c r="Q18" s="88">
        <v>1.976539821007121E-2</v>
      </c>
    </row>
    <row r="19" spans="1:17">
      <c r="A19" s="84" t="s">
        <v>1487</v>
      </c>
      <c r="B19" s="84" t="s">
        <v>1513</v>
      </c>
      <c r="C19" s="85">
        <v>3358.7356099999997</v>
      </c>
      <c r="D19" s="85">
        <v>4591.5942699999996</v>
      </c>
      <c r="E19" s="86">
        <v>136.70603474502121</v>
      </c>
      <c r="F19" s="87">
        <v>1.3602300855809963E-3</v>
      </c>
      <c r="G19" s="88">
        <v>1.6926215532878971E-3</v>
      </c>
      <c r="H19" s="85">
        <v>0</v>
      </c>
      <c r="I19" s="85">
        <v>0</v>
      </c>
      <c r="J19" s="86" t="s">
        <v>143</v>
      </c>
      <c r="K19" s="87">
        <v>0</v>
      </c>
      <c r="L19" s="88">
        <v>0</v>
      </c>
      <c r="M19" s="85">
        <v>3358.7356099999997</v>
      </c>
      <c r="N19" s="85">
        <v>4591.5942699999996</v>
      </c>
      <c r="O19" s="89">
        <v>136.70603474502121</v>
      </c>
      <c r="P19" s="90">
        <v>1.0323533250391603E-3</v>
      </c>
      <c r="Q19" s="88">
        <v>1.2945690988421549E-3</v>
      </c>
    </row>
    <row r="20" spans="1:17">
      <c r="A20" s="84" t="s">
        <v>1488</v>
      </c>
      <c r="B20" s="84" t="s">
        <v>1514</v>
      </c>
      <c r="C20" s="85">
        <v>10254.637439999999</v>
      </c>
      <c r="D20" s="85">
        <v>10863.645410000001</v>
      </c>
      <c r="E20" s="86">
        <v>105.93885423607918</v>
      </c>
      <c r="F20" s="87">
        <v>4.1529515812687885E-3</v>
      </c>
      <c r="G20" s="88">
        <v>4.0047180319011805E-3</v>
      </c>
      <c r="H20" s="85">
        <v>49814.141170000003</v>
      </c>
      <c r="I20" s="85">
        <v>51508.403570000002</v>
      </c>
      <c r="J20" s="86">
        <v>103.40116754039383</v>
      </c>
      <c r="K20" s="87">
        <v>6.3519479415858948E-2</v>
      </c>
      <c r="L20" s="88">
        <v>6.1753187775470293E-2</v>
      </c>
      <c r="M20" s="85">
        <v>60068.778610000001</v>
      </c>
      <c r="N20" s="85">
        <v>62372.04898</v>
      </c>
      <c r="O20" s="89">
        <v>103.83438855142056</v>
      </c>
      <c r="P20" s="90">
        <v>1.8462960628530891E-2</v>
      </c>
      <c r="Q20" s="88">
        <v>1.7585379389581247E-2</v>
      </c>
    </row>
    <row r="21" spans="1:17">
      <c r="A21" s="84" t="s">
        <v>1489</v>
      </c>
      <c r="B21" s="84" t="s">
        <v>1515</v>
      </c>
      <c r="C21" s="85">
        <v>199166.33977000002</v>
      </c>
      <c r="D21" s="85">
        <v>208526.94491999998</v>
      </c>
      <c r="E21" s="86">
        <v>104.69989314500117</v>
      </c>
      <c r="F21" s="87">
        <v>8.0658938019298562E-2</v>
      </c>
      <c r="G21" s="88">
        <v>7.6870293988948235E-2</v>
      </c>
      <c r="H21" s="85">
        <v>15703.577640000001</v>
      </c>
      <c r="I21" s="85">
        <v>14952.468269999999</v>
      </c>
      <c r="J21" s="86">
        <v>95.216953822759578</v>
      </c>
      <c r="K21" s="86">
        <v>2.0024094629178226E-2</v>
      </c>
      <c r="L21" s="88">
        <v>1.7926445332929416E-2</v>
      </c>
      <c r="M21" s="85">
        <v>214869.91740999999</v>
      </c>
      <c r="N21" s="85">
        <v>223479.41318999999</v>
      </c>
      <c r="O21" s="89">
        <v>104.00684092206912</v>
      </c>
      <c r="P21" s="90">
        <v>6.6043207756118452E-2</v>
      </c>
      <c r="Q21" s="88">
        <v>6.3008516330244457E-2</v>
      </c>
    </row>
    <row r="22" spans="1:17">
      <c r="A22" s="84" t="s">
        <v>1490</v>
      </c>
      <c r="B22" s="84" t="s">
        <v>1516</v>
      </c>
      <c r="C22" s="85">
        <v>120247.37384999999</v>
      </c>
      <c r="D22" s="85">
        <v>130172.99473000001</v>
      </c>
      <c r="E22" s="86">
        <v>108.25433484508487</v>
      </c>
      <c r="F22" s="87">
        <v>4.8698115783777203E-2</v>
      </c>
      <c r="G22" s="88">
        <v>4.79862992197762E-2</v>
      </c>
      <c r="H22" s="85">
        <v>40836.127979999997</v>
      </c>
      <c r="I22" s="85">
        <v>46458.521289999997</v>
      </c>
      <c r="J22" s="86">
        <v>113.76818417444876</v>
      </c>
      <c r="K22" s="86">
        <v>5.2071350217538871E-2</v>
      </c>
      <c r="L22" s="88">
        <v>5.5698907171392538E-2</v>
      </c>
      <c r="M22" s="85">
        <v>161083.50183000002</v>
      </c>
      <c r="N22" s="85">
        <v>176631.51602000001</v>
      </c>
      <c r="O22" s="89">
        <v>109.65214563463404</v>
      </c>
      <c r="P22" s="90">
        <v>4.9511217324769478E-2</v>
      </c>
      <c r="Q22" s="88">
        <v>4.9800067051903318E-2</v>
      </c>
    </row>
    <row r="23" spans="1:17" ht="24">
      <c r="A23" s="84" t="s">
        <v>1491</v>
      </c>
      <c r="B23" s="84" t="s">
        <v>1517</v>
      </c>
      <c r="C23" s="85">
        <v>183186.35658000002</v>
      </c>
      <c r="D23" s="85">
        <v>217173.34656999999</v>
      </c>
      <c r="E23" s="86">
        <v>118.55323214267727</v>
      </c>
      <c r="F23" s="87">
        <v>7.4187319998100229E-2</v>
      </c>
      <c r="G23" s="88">
        <v>8.0057658753904706E-2</v>
      </c>
      <c r="H23" s="85">
        <v>181287.30549999999</v>
      </c>
      <c r="I23" s="85">
        <v>143595.45608999999</v>
      </c>
      <c r="J23" s="86">
        <v>79.208776198618054</v>
      </c>
      <c r="K23" s="86">
        <v>0.2311647857335484</v>
      </c>
      <c r="L23" s="88">
        <v>0.17215593085852782</v>
      </c>
      <c r="M23" s="85">
        <v>364473.66207999998</v>
      </c>
      <c r="N23" s="85">
        <v>360768.80266000004</v>
      </c>
      <c r="O23" s="89">
        <v>98.98350421293631</v>
      </c>
      <c r="P23" s="90">
        <v>0.11202596471637352</v>
      </c>
      <c r="Q23" s="88">
        <v>0.10171633560948745</v>
      </c>
    </row>
    <row r="24" spans="1:17" s="267" customFormat="1">
      <c r="A24" s="84" t="s">
        <v>1492</v>
      </c>
      <c r="B24" s="84" t="s">
        <v>1518</v>
      </c>
      <c r="C24" s="85">
        <v>0</v>
      </c>
      <c r="D24" s="85">
        <v>0</v>
      </c>
      <c r="E24" s="86" t="s">
        <v>143</v>
      </c>
      <c r="F24" s="87">
        <v>0</v>
      </c>
      <c r="G24" s="88">
        <v>0</v>
      </c>
      <c r="H24" s="85">
        <v>14250.75135</v>
      </c>
      <c r="I24" s="85">
        <v>13520.97042</v>
      </c>
      <c r="J24" s="86">
        <v>94.879000327235374</v>
      </c>
      <c r="K24" s="86">
        <v>1.8171553012380263E-2</v>
      </c>
      <c r="L24" s="88">
        <v>1.6210229154513076E-2</v>
      </c>
      <c r="M24" s="85">
        <v>14250.75135</v>
      </c>
      <c r="N24" s="85">
        <v>13520.97042</v>
      </c>
      <c r="O24" s="89">
        <v>94.879000327235374</v>
      </c>
      <c r="P24" s="90">
        <v>4.3801633259483623E-3</v>
      </c>
      <c r="Q24" s="88">
        <v>3.8121466015530233E-3</v>
      </c>
    </row>
    <row r="25" spans="1:17" ht="18.75" customHeight="1">
      <c r="A25" s="396" t="s">
        <v>554</v>
      </c>
      <c r="B25" s="396"/>
      <c r="C25" s="397">
        <v>2469240.7891899995</v>
      </c>
      <c r="D25" s="397">
        <v>2712711.6874300004</v>
      </c>
      <c r="E25" s="398">
        <v>109.86015212877915</v>
      </c>
      <c r="F25" s="399">
        <v>1</v>
      </c>
      <c r="G25" s="400">
        <v>1</v>
      </c>
      <c r="H25" s="401">
        <v>784234.09051999997</v>
      </c>
      <c r="I25" s="397">
        <v>834101.12781999994</v>
      </c>
      <c r="J25" s="398">
        <v>106.35869288300572</v>
      </c>
      <c r="K25" s="399">
        <v>1</v>
      </c>
      <c r="L25" s="400">
        <v>1</v>
      </c>
      <c r="M25" s="402">
        <v>3253474.8797099995</v>
      </c>
      <c r="N25" s="403">
        <v>3546812.8152500005</v>
      </c>
      <c r="O25" s="404">
        <v>109.01614262859</v>
      </c>
      <c r="P25" s="405">
        <v>1</v>
      </c>
      <c r="Q25" s="400">
        <v>1</v>
      </c>
    </row>
    <row r="26" spans="1:17" ht="12.75" customHeight="1">
      <c r="A26" s="34" t="s">
        <v>555</v>
      </c>
      <c r="B26" s="34"/>
    </row>
    <row r="27" spans="1:17" ht="12.75" customHeight="1">
      <c r="N27" s="77"/>
    </row>
    <row r="28" spans="1:17" ht="12.75" customHeight="1">
      <c r="A28" s="294"/>
      <c r="B28" s="294"/>
    </row>
    <row r="29" spans="1:17" ht="12.75" customHeight="1">
      <c r="A29" s="919"/>
      <c r="B29" s="919"/>
    </row>
    <row r="30" spans="1:17">
      <c r="A30" s="560"/>
      <c r="B30" s="1039"/>
    </row>
    <row r="31" spans="1:17" ht="12.75" customHeight="1">
      <c r="A31" s="920"/>
      <c r="B31" s="560"/>
    </row>
    <row r="32" spans="1:17" ht="12.75" customHeight="1">
      <c r="A32" s="920"/>
      <c r="B32" s="920"/>
    </row>
    <row r="33" spans="1:17" ht="12.75" customHeight="1">
      <c r="A33" s="920"/>
      <c r="B33" s="920"/>
    </row>
    <row r="34" spans="1:17" ht="12.75" customHeight="1">
      <c r="A34" s="920"/>
      <c r="B34" s="920"/>
    </row>
    <row r="35" spans="1:17" ht="12.75" customHeight="1"/>
    <row r="36" spans="1:17" ht="12.75" customHeight="1">
      <c r="A36" s="628" t="s">
        <v>83</v>
      </c>
      <c r="B36" s="628"/>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1133</v>
      </c>
    </row>
    <row r="45" spans="1:17" ht="12.75" customHeight="1"/>
    <row r="46" spans="1:17" ht="12.75" customHeight="1"/>
    <row r="47" spans="1:17" ht="12.75" customHeight="1"/>
    <row r="48" spans="1:17" ht="12.75" customHeight="1"/>
    <row r="49" ht="12.75" customHeight="1"/>
    <row r="50" ht="12.75" customHeight="1"/>
    <row r="51" ht="12.75" customHeight="1"/>
    <row r="103" spans="1:2">
      <c r="A103" s="658"/>
      <c r="B103" s="658"/>
    </row>
    <row r="105" spans="1:2">
      <c r="A105" s="659"/>
      <c r="B105" s="659"/>
    </row>
    <row r="107" spans="1:2">
      <c r="A107" s="659"/>
      <c r="B107" s="659"/>
    </row>
    <row r="109" spans="1:2">
      <c r="A109" s="659"/>
      <c r="B109" s="659"/>
    </row>
    <row r="111" spans="1:2">
      <c r="A111" s="659"/>
      <c r="B111" s="659"/>
    </row>
    <row r="113" spans="1:2">
      <c r="A113" s="659"/>
      <c r="B113" s="659"/>
    </row>
    <row r="115" spans="1:2">
      <c r="A115" s="659"/>
      <c r="B115" s="659"/>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1073</v>
      </c>
    </row>
    <row r="2" spans="1:1">
      <c r="A2" s="1"/>
    </row>
    <row r="3" spans="1:1">
      <c r="A3" s="677" t="s">
        <v>652</v>
      </c>
    </row>
    <row r="4" spans="1:1">
      <c r="A4" s="645"/>
    </row>
    <row r="5" spans="1:1">
      <c r="A5" s="854" t="s">
        <v>795</v>
      </c>
    </row>
    <row r="6" spans="1:1">
      <c r="A6" s="855" t="s">
        <v>987</v>
      </c>
    </row>
    <row r="7" spans="1:1">
      <c r="A7" s="854" t="s">
        <v>673</v>
      </c>
    </row>
    <row r="8" spans="1:1">
      <c r="A8" s="855" t="s">
        <v>674</v>
      </c>
    </row>
    <row r="9" spans="1:1">
      <c r="A9" s="854" t="s">
        <v>762</v>
      </c>
    </row>
    <row r="10" spans="1:1">
      <c r="A10" s="855" t="s">
        <v>763</v>
      </c>
    </row>
    <row r="11" spans="1:1">
      <c r="A11" s="854" t="s">
        <v>675</v>
      </c>
    </row>
    <row r="12" spans="1:1" s="267" customFormat="1">
      <c r="A12" s="855" t="s">
        <v>806</v>
      </c>
    </row>
    <row r="13" spans="1:1">
      <c r="A13" s="854" t="s">
        <v>766</v>
      </c>
    </row>
    <row r="14" spans="1:1">
      <c r="A14" s="855" t="s">
        <v>988</v>
      </c>
    </row>
    <row r="15" spans="1:1">
      <c r="A15" s="854" t="s">
        <v>677</v>
      </c>
    </row>
    <row r="16" spans="1:1">
      <c r="A16" s="855" t="s">
        <v>989</v>
      </c>
    </row>
    <row r="17" spans="1:2">
      <c r="A17" s="854" t="s">
        <v>678</v>
      </c>
    </row>
    <row r="18" spans="1:2">
      <c r="A18" s="855" t="s">
        <v>679</v>
      </c>
      <c r="B18" s="153"/>
    </row>
    <row r="19" spans="1:2">
      <c r="A19" s="854" t="s">
        <v>680</v>
      </c>
      <c r="B19" s="564"/>
    </row>
    <row r="20" spans="1:2">
      <c r="A20" s="855" t="s">
        <v>681</v>
      </c>
      <c r="B20" s="347"/>
    </row>
    <row r="21" spans="1:2">
      <c r="A21" s="854" t="s">
        <v>682</v>
      </c>
      <c r="B21" s="153"/>
    </row>
    <row r="22" spans="1:2">
      <c r="A22" s="855" t="s">
        <v>969</v>
      </c>
      <c r="B22" s="564"/>
    </row>
    <row r="23" spans="1:2">
      <c r="A23" s="854" t="s">
        <v>683</v>
      </c>
      <c r="B23" s="153"/>
    </row>
    <row r="24" spans="1:2">
      <c r="A24" s="855" t="s">
        <v>970</v>
      </c>
      <c r="B24" s="564"/>
    </row>
    <row r="25" spans="1:2">
      <c r="A25" s="854" t="s">
        <v>818</v>
      </c>
      <c r="B25" s="312"/>
    </row>
    <row r="26" spans="1:2">
      <c r="A26" s="855" t="s">
        <v>990</v>
      </c>
      <c r="B26" s="571"/>
    </row>
    <row r="27" spans="1:2">
      <c r="A27" s="854" t="s">
        <v>686</v>
      </c>
      <c r="B27" s="139"/>
    </row>
    <row r="28" spans="1:2">
      <c r="A28" s="855" t="s">
        <v>685</v>
      </c>
      <c r="B28" s="540"/>
    </row>
    <row r="29" spans="1:2">
      <c r="A29" s="854" t="s">
        <v>764</v>
      </c>
      <c r="B29" s="154"/>
    </row>
    <row r="30" spans="1:2">
      <c r="A30" s="855" t="s">
        <v>991</v>
      </c>
      <c r="B30" s="568"/>
    </row>
    <row r="31" spans="1:2">
      <c r="A31" s="854" t="s">
        <v>688</v>
      </c>
      <c r="B31" s="153"/>
    </row>
    <row r="32" spans="1:2">
      <c r="A32" s="855" t="s">
        <v>973</v>
      </c>
      <c r="B32" s="564"/>
    </row>
    <row r="33" spans="1:2">
      <c r="A33" s="854" t="s">
        <v>689</v>
      </c>
      <c r="B33" s="139"/>
    </row>
    <row r="34" spans="1:2">
      <c r="A34" s="855" t="s">
        <v>974</v>
      </c>
      <c r="B34" s="540"/>
    </row>
    <row r="35" spans="1:2">
      <c r="A35" s="854" t="s">
        <v>765</v>
      </c>
      <c r="B35" s="139"/>
    </row>
    <row r="36" spans="1:2">
      <c r="A36" s="855" t="s">
        <v>992</v>
      </c>
      <c r="B36" s="540"/>
    </row>
    <row r="37" spans="1:2">
      <c r="A37" s="854" t="s">
        <v>690</v>
      </c>
      <c r="B37" s="153"/>
    </row>
    <row r="38" spans="1:2">
      <c r="A38" s="855" t="s">
        <v>975</v>
      </c>
      <c r="B38" s="567"/>
    </row>
    <row r="39" spans="1:2">
      <c r="A39" s="854" t="s">
        <v>1144</v>
      </c>
      <c r="B39" s="155"/>
    </row>
    <row r="40" spans="1:2">
      <c r="A40" s="855" t="s">
        <v>1145</v>
      </c>
      <c r="B40" s="567"/>
    </row>
    <row r="41" spans="1:2">
      <c r="A41" s="854" t="s">
        <v>1146</v>
      </c>
      <c r="B41" s="154"/>
    </row>
    <row r="42" spans="1:2">
      <c r="A42" s="855" t="s">
        <v>1147</v>
      </c>
      <c r="B42" s="540"/>
    </row>
    <row r="43" spans="1:2">
      <c r="A43" s="854" t="s">
        <v>1148</v>
      </c>
      <c r="B43" s="154"/>
    </row>
    <row r="44" spans="1:2">
      <c r="A44" s="855" t="s">
        <v>1149</v>
      </c>
      <c r="B44" s="540"/>
    </row>
    <row r="45" spans="1:2" s="267" customFormat="1">
      <c r="A45" s="854" t="s">
        <v>1150</v>
      </c>
      <c r="B45" s="540"/>
    </row>
    <row r="46" spans="1:2" s="267" customFormat="1">
      <c r="A46" s="855" t="s">
        <v>976</v>
      </c>
      <c r="B46" s="540"/>
    </row>
    <row r="47" spans="1:2" s="267" customFormat="1">
      <c r="A47" s="854" t="s">
        <v>1124</v>
      </c>
      <c r="B47" s="540"/>
    </row>
    <row r="48" spans="1:2" s="267" customFormat="1">
      <c r="A48" s="855" t="s">
        <v>1125</v>
      </c>
      <c r="B48" s="540"/>
    </row>
    <row r="49" spans="1:5" s="267" customFormat="1">
      <c r="A49" s="854" t="s">
        <v>1127</v>
      </c>
      <c r="B49" s="540"/>
    </row>
    <row r="50" spans="1:5" s="267" customFormat="1">
      <c r="A50" s="855" t="s">
        <v>1128</v>
      </c>
      <c r="B50" s="540"/>
    </row>
    <row r="51" spans="1:5" s="267" customFormat="1">
      <c r="A51" s="854" t="s">
        <v>1151</v>
      </c>
      <c r="B51" s="540"/>
    </row>
    <row r="52" spans="1:5" s="267" customFormat="1">
      <c r="A52" s="855" t="s">
        <v>1152</v>
      </c>
      <c r="B52" s="540"/>
    </row>
    <row r="53" spans="1:5">
      <c r="A53" s="647"/>
      <c r="B53" s="564"/>
    </row>
    <row r="54" spans="1:5">
      <c r="A54" s="655" t="s">
        <v>653</v>
      </c>
      <c r="B54" s="139"/>
    </row>
    <row r="55" spans="1:5">
      <c r="A55" s="646"/>
      <c r="B55" s="540"/>
    </row>
    <row r="56" spans="1:5">
      <c r="A56" s="856" t="s">
        <v>85</v>
      </c>
      <c r="B56" s="156"/>
    </row>
    <row r="57" spans="1:5">
      <c r="A57" s="857" t="s">
        <v>86</v>
      </c>
      <c r="B57" s="540"/>
    </row>
    <row r="58" spans="1:5" ht="15" customHeight="1">
      <c r="A58" s="903" t="s">
        <v>691</v>
      </c>
      <c r="C58" s="774"/>
      <c r="D58" s="59"/>
      <c r="E58" s="59"/>
    </row>
    <row r="59" spans="1:5">
      <c r="A59" s="857" t="s">
        <v>767</v>
      </c>
      <c r="C59" s="775"/>
    </row>
    <row r="60" spans="1:5">
      <c r="A60" s="903" t="s">
        <v>693</v>
      </c>
      <c r="C60" s="775"/>
    </row>
    <row r="61" spans="1:5">
      <c r="A61" s="857" t="s">
        <v>768</v>
      </c>
      <c r="C61" s="775"/>
    </row>
    <row r="62" spans="1:5">
      <c r="A62" s="903" t="s">
        <v>87</v>
      </c>
    </row>
    <row r="63" spans="1:5">
      <c r="A63" s="857" t="s">
        <v>88</v>
      </c>
    </row>
    <row r="64" spans="1:5">
      <c r="A64" s="903" t="s">
        <v>695</v>
      </c>
    </row>
    <row r="65" spans="1:1">
      <c r="A65" s="857" t="s">
        <v>769</v>
      </c>
    </row>
    <row r="66" spans="1:1">
      <c r="A66" s="903" t="s">
        <v>697</v>
      </c>
    </row>
    <row r="67" spans="1:1">
      <c r="A67" s="857" t="s">
        <v>770</v>
      </c>
    </row>
    <row r="68" spans="1:1" s="267" customFormat="1">
      <c r="A68" s="903" t="s">
        <v>997</v>
      </c>
    </row>
    <row r="69" spans="1:1" s="267" customFormat="1">
      <c r="A69" s="857" t="s">
        <v>998</v>
      </c>
    </row>
    <row r="70" spans="1:1" s="267" customFormat="1">
      <c r="A70" s="903" t="s">
        <v>1063</v>
      </c>
    </row>
    <row r="71" spans="1:1" s="267" customFormat="1">
      <c r="A71" s="857" t="s">
        <v>1064</v>
      </c>
    </row>
    <row r="72" spans="1:1" s="267" customFormat="1">
      <c r="A72" s="903" t="s">
        <v>1066</v>
      </c>
    </row>
    <row r="73" spans="1:1" s="267" customFormat="1">
      <c r="A73" s="857" t="s">
        <v>1067</v>
      </c>
    </row>
    <row r="74" spans="1:1" s="267" customFormat="1">
      <c r="A74" s="903" t="s">
        <v>1068</v>
      </c>
    </row>
    <row r="75" spans="1:1" s="267" customFormat="1">
      <c r="A75" s="857" t="s">
        <v>1069</v>
      </c>
    </row>
    <row r="76" spans="1:1" s="267" customFormat="1">
      <c r="A76" s="903" t="s">
        <v>1070</v>
      </c>
    </row>
    <row r="77" spans="1:1" s="267" customFormat="1">
      <c r="A77" s="857" t="s">
        <v>1071</v>
      </c>
    </row>
    <row r="78" spans="1:1">
      <c r="A78" s="646"/>
    </row>
    <row r="79" spans="1:1">
      <c r="A79" s="656" t="s">
        <v>654</v>
      </c>
    </row>
    <row r="80" spans="1:1">
      <c r="A80" s="648"/>
    </row>
    <row r="81" spans="1:1">
      <c r="A81" s="905" t="s">
        <v>771</v>
      </c>
    </row>
    <row r="82" spans="1:1">
      <c r="A82" s="906" t="s">
        <v>772</v>
      </c>
    </row>
    <row r="83" spans="1:1">
      <c r="A83" s="905" t="s">
        <v>773</v>
      </c>
    </row>
    <row r="84" spans="1:1">
      <c r="A84" s="906" t="s">
        <v>774</v>
      </c>
    </row>
    <row r="85" spans="1:1">
      <c r="A85" s="649"/>
    </row>
    <row r="86" spans="1:1">
      <c r="A86" s="657" t="s">
        <v>655</v>
      </c>
    </row>
    <row r="87" spans="1:1">
      <c r="A87" s="650"/>
    </row>
    <row r="88" spans="1:1">
      <c r="A88" s="859" t="s">
        <v>699</v>
      </c>
    </row>
    <row r="89" spans="1:1">
      <c r="A89" s="904" t="s">
        <v>700</v>
      </c>
    </row>
    <row r="90" spans="1:1" s="267" customFormat="1">
      <c r="A90" s="859" t="s">
        <v>701</v>
      </c>
    </row>
    <row r="91" spans="1:1" s="267" customFormat="1">
      <c r="A91" s="904" t="s">
        <v>702</v>
      </c>
    </row>
    <row r="92" spans="1:1">
      <c r="A92" s="859" t="s">
        <v>940</v>
      </c>
    </row>
    <row r="93" spans="1:1">
      <c r="A93" s="904" t="s">
        <v>941</v>
      </c>
    </row>
    <row r="94" spans="1:1">
      <c r="A94" s="859" t="s">
        <v>950</v>
      </c>
    </row>
    <row r="95" spans="1:1">
      <c r="A95" s="904" t="s">
        <v>951</v>
      </c>
    </row>
    <row r="96" spans="1:1">
      <c r="A96" s="859" t="s">
        <v>952</v>
      </c>
    </row>
    <row r="97" spans="1:5">
      <c r="A97" s="904" t="s">
        <v>953</v>
      </c>
    </row>
    <row r="98" spans="1:5">
      <c r="A98" s="859" t="s">
        <v>954</v>
      </c>
    </row>
    <row r="99" spans="1:5">
      <c r="A99" s="904" t="s">
        <v>955</v>
      </c>
    </row>
    <row r="100" spans="1:5">
      <c r="A100" s="859" t="s">
        <v>956</v>
      </c>
    </row>
    <row r="101" spans="1:5">
      <c r="A101" s="904" t="s">
        <v>957</v>
      </c>
    </row>
    <row r="102" spans="1:5" s="267" customFormat="1">
      <c r="A102" s="859" t="s">
        <v>1110</v>
      </c>
    </row>
    <row r="103" spans="1:5" s="267" customFormat="1">
      <c r="A103" s="904" t="s">
        <v>1111</v>
      </c>
    </row>
    <row r="104" spans="1:5">
      <c r="A104" s="651"/>
    </row>
    <row r="105" spans="1:5" s="267" customFormat="1">
      <c r="A105" s="776" t="s">
        <v>778</v>
      </c>
    </row>
    <row r="106" spans="1:5" s="267" customFormat="1">
      <c r="A106" s="651"/>
    </row>
    <row r="107" spans="1:5" s="267" customFormat="1">
      <c r="A107" s="907" t="s">
        <v>706</v>
      </c>
      <c r="E107" s="151"/>
    </row>
    <row r="108" spans="1:5" s="267" customFormat="1">
      <c r="A108" s="904" t="s">
        <v>707</v>
      </c>
      <c r="E108" s="151"/>
    </row>
    <row r="109" spans="1:5" s="267" customFormat="1">
      <c r="A109" s="907" t="s">
        <v>708</v>
      </c>
      <c r="E109" s="151"/>
    </row>
    <row r="110" spans="1:5" s="267" customFormat="1">
      <c r="A110" s="904" t="s">
        <v>709</v>
      </c>
      <c r="E110" s="151"/>
    </row>
    <row r="111" spans="1:5" s="267" customFormat="1">
      <c r="A111" s="907" t="s">
        <v>710</v>
      </c>
      <c r="E111" s="151"/>
    </row>
    <row r="112" spans="1:5" s="267" customFormat="1">
      <c r="A112" s="904" t="s">
        <v>711</v>
      </c>
      <c r="E112" s="750"/>
    </row>
    <row r="113" spans="1:5" s="267" customFormat="1">
      <c r="A113" s="907" t="s">
        <v>914</v>
      </c>
      <c r="E113" s="750"/>
    </row>
    <row r="114" spans="1:5" s="267" customFormat="1">
      <c r="A114" s="904" t="s">
        <v>915</v>
      </c>
      <c r="E114" s="750"/>
    </row>
    <row r="115" spans="1:5" s="267" customFormat="1">
      <c r="A115" s="651"/>
      <c r="E115" s="750"/>
    </row>
    <row r="116" spans="1:5">
      <c r="A116" s="676" t="s">
        <v>775</v>
      </c>
      <c r="E116" s="151"/>
    </row>
    <row r="117" spans="1:5">
      <c r="A117" s="648"/>
      <c r="E117" s="750"/>
    </row>
    <row r="118" spans="1:5">
      <c r="A118" s="908" t="s">
        <v>779</v>
      </c>
    </row>
    <row r="119" spans="1:5">
      <c r="A119" s="904" t="s">
        <v>780</v>
      </c>
    </row>
    <row r="120" spans="1:5">
      <c r="A120" s="908" t="s">
        <v>781</v>
      </c>
    </row>
    <row r="121" spans="1:5">
      <c r="A121" s="904" t="s">
        <v>782</v>
      </c>
      <c r="C121" s="660"/>
    </row>
    <row r="122" spans="1:5">
      <c r="A122" s="908" t="s">
        <v>745</v>
      </c>
    </row>
    <row r="123" spans="1:5">
      <c r="A123" s="904" t="s">
        <v>746</v>
      </c>
    </row>
    <row r="124" spans="1:5">
      <c r="A124" s="908" t="s">
        <v>783</v>
      </c>
    </row>
    <row r="125" spans="1:5">
      <c r="A125" s="904" t="s">
        <v>784</v>
      </c>
    </row>
    <row r="126" spans="1:5">
      <c r="A126" s="908" t="s">
        <v>785</v>
      </c>
    </row>
    <row r="127" spans="1:5">
      <c r="A127" s="904" t="s">
        <v>786</v>
      </c>
    </row>
    <row r="128" spans="1:5">
      <c r="A128" s="908" t="s">
        <v>787</v>
      </c>
    </row>
    <row r="129" spans="1:1">
      <c r="A129" s="904" t="s">
        <v>859</v>
      </c>
    </row>
    <row r="130" spans="1:1">
      <c r="A130" s="908" t="s">
        <v>752</v>
      </c>
    </row>
    <row r="131" spans="1:1">
      <c r="A131" s="904" t="s">
        <v>855</v>
      </c>
    </row>
    <row r="132" spans="1:1">
      <c r="A132" s="908" t="s">
        <v>753</v>
      </c>
    </row>
    <row r="133" spans="1:1">
      <c r="A133" s="904" t="s">
        <v>857</v>
      </c>
    </row>
    <row r="134" spans="1:1">
      <c r="A134" s="908" t="s">
        <v>754</v>
      </c>
    </row>
    <row r="135" spans="1:1">
      <c r="A135" s="904" t="s">
        <v>788</v>
      </c>
    </row>
    <row r="136" spans="1:1">
      <c r="A136" s="908" t="s">
        <v>789</v>
      </c>
    </row>
    <row r="137" spans="1:1">
      <c r="A137" s="904" t="s">
        <v>790</v>
      </c>
    </row>
    <row r="138" spans="1:1">
      <c r="A138" s="908" t="s">
        <v>791</v>
      </c>
    </row>
    <row r="139" spans="1:1">
      <c r="A139" s="904" t="s">
        <v>792</v>
      </c>
    </row>
    <row r="140" spans="1:1">
      <c r="A140" s="908" t="s">
        <v>793</v>
      </c>
    </row>
    <row r="141" spans="1:1">
      <c r="A141" s="904" t="s">
        <v>794</v>
      </c>
    </row>
    <row r="142" spans="1:1">
      <c r="A142" s="661"/>
    </row>
    <row r="143" spans="1:1">
      <c r="A143" s="662" t="s">
        <v>776</v>
      </c>
    </row>
    <row r="144" spans="1:1">
      <c r="A144" s="651"/>
    </row>
    <row r="145" spans="1:1">
      <c r="A145" s="909" t="s">
        <v>720</v>
      </c>
    </row>
    <row r="146" spans="1:1">
      <c r="A146" s="904" t="s">
        <v>721</v>
      </c>
    </row>
    <row r="147" spans="1:1">
      <c r="A147" s="909" t="s">
        <v>722</v>
      </c>
    </row>
    <row r="148" spans="1:1">
      <c r="A148" s="904" t="s">
        <v>723</v>
      </c>
    </row>
    <row r="149" spans="1:1">
      <c r="A149" s="909" t="s">
        <v>724</v>
      </c>
    </row>
    <row r="150" spans="1:1">
      <c r="A150" s="904" t="s">
        <v>725</v>
      </c>
    </row>
    <row r="151" spans="1:1">
      <c r="A151" s="909" t="s">
        <v>726</v>
      </c>
    </row>
    <row r="152" spans="1:1">
      <c r="A152" s="904" t="s">
        <v>1072</v>
      </c>
    </row>
    <row r="153" spans="1:1">
      <c r="A153" s="909" t="s">
        <v>727</v>
      </c>
    </row>
    <row r="154" spans="1:1">
      <c r="A154" s="904" t="s">
        <v>728</v>
      </c>
    </row>
    <row r="155" spans="1:1">
      <c r="A155" s="909" t="s">
        <v>729</v>
      </c>
    </row>
    <row r="156" spans="1:1">
      <c r="A156" s="904" t="s">
        <v>730</v>
      </c>
    </row>
    <row r="157" spans="1:1">
      <c r="A157" s="909" t="s">
        <v>731</v>
      </c>
    </row>
    <row r="158" spans="1:1">
      <c r="A158" s="904" t="s">
        <v>732</v>
      </c>
    </row>
    <row r="159" spans="1:1" s="267" customFormat="1">
      <c r="A159" s="909" t="s">
        <v>870</v>
      </c>
    </row>
    <row r="160" spans="1:1" s="267" customFormat="1">
      <c r="A160" s="904" t="s">
        <v>871</v>
      </c>
    </row>
    <row r="161" spans="1:8">
      <c r="A161" s="663"/>
    </row>
    <row r="162" spans="1:8">
      <c r="A162" s="644" t="s">
        <v>777</v>
      </c>
    </row>
    <row r="163" spans="1:8">
      <c r="A163" s="193"/>
      <c r="B163" s="193"/>
      <c r="C163" s="193"/>
      <c r="D163" s="193"/>
      <c r="E163" s="193"/>
    </row>
    <row r="164" spans="1:8">
      <c r="A164" s="63" t="s">
        <v>735</v>
      </c>
    </row>
    <row r="165" spans="1:8">
      <c r="A165" s="904" t="s">
        <v>736</v>
      </c>
    </row>
    <row r="166" spans="1:8">
      <c r="A166" s="63" t="s">
        <v>737</v>
      </c>
    </row>
    <row r="167" spans="1:8">
      <c r="A167" s="904" t="s">
        <v>738</v>
      </c>
      <c r="H167" s="240"/>
    </row>
    <row r="168" spans="1:8">
      <c r="A168" s="63" t="s">
        <v>739</v>
      </c>
    </row>
    <row r="169" spans="1:8">
      <c r="A169" s="904" t="s">
        <v>740</v>
      </c>
      <c r="F169" s="63"/>
    </row>
    <row r="170" spans="1:8">
      <c r="A170" s="63" t="s">
        <v>741</v>
      </c>
    </row>
    <row r="171" spans="1:8">
      <c r="A171" s="904" t="s">
        <v>742</v>
      </c>
    </row>
    <row r="172" spans="1:8">
      <c r="A172" s="63" t="s">
        <v>743</v>
      </c>
    </row>
    <row r="173" spans="1:8" s="267" customFormat="1">
      <c r="A173" s="904" t="s">
        <v>744</v>
      </c>
    </row>
    <row r="174" spans="1:8">
      <c r="A174" s="63" t="s">
        <v>875</v>
      </c>
    </row>
    <row r="175" spans="1:8" s="267" customFormat="1">
      <c r="A175" s="904" t="s">
        <v>876</v>
      </c>
    </row>
    <row r="176" spans="1:8" s="267" customFormat="1">
      <c r="A176" s="652"/>
    </row>
    <row r="177" spans="1:1">
      <c r="A177" s="653"/>
    </row>
    <row r="178" spans="1:1">
      <c r="A178" s="26" t="s">
        <v>4</v>
      </c>
    </row>
    <row r="179" spans="1:1">
      <c r="A179" s="654" t="s">
        <v>5</v>
      </c>
    </row>
    <row r="180" spans="1:1">
      <c r="A180" s="652"/>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50" t="s">
        <v>1571</v>
      </c>
    </row>
    <row r="2" spans="1:8">
      <c r="A2" s="557" t="s">
        <v>1572</v>
      </c>
    </row>
    <row r="3" spans="1:8" ht="12.75" customHeight="1"/>
    <row r="4" spans="1:8" ht="12.75" customHeight="1">
      <c r="B4" s="842"/>
      <c r="C4" s="841"/>
      <c r="D4" s="841"/>
      <c r="E4" s="841"/>
      <c r="F4" s="25" t="s">
        <v>512</v>
      </c>
    </row>
    <row r="5" spans="1:8">
      <c r="A5" s="1140" t="s">
        <v>513</v>
      </c>
      <c r="B5" s="1140" t="s">
        <v>514</v>
      </c>
      <c r="C5" s="1141" t="s">
        <v>917</v>
      </c>
      <c r="D5" s="1141"/>
      <c r="E5" s="1142" t="s">
        <v>918</v>
      </c>
      <c r="F5" s="1142"/>
    </row>
    <row r="6" spans="1:8" ht="65.25">
      <c r="A6" s="1140"/>
      <c r="B6" s="1140"/>
      <c r="C6" s="406" t="s">
        <v>515</v>
      </c>
      <c r="D6" s="406" t="s">
        <v>516</v>
      </c>
      <c r="E6" s="406" t="s">
        <v>517</v>
      </c>
      <c r="F6" s="406" t="s">
        <v>518</v>
      </c>
    </row>
    <row r="7" spans="1:8" ht="22.5">
      <c r="A7" s="91">
        <v>1</v>
      </c>
      <c r="B7" s="92" t="s">
        <v>519</v>
      </c>
      <c r="C7" s="927">
        <v>692104</v>
      </c>
      <c r="D7" s="927">
        <v>142363.05084000001</v>
      </c>
      <c r="E7" s="927">
        <v>3389</v>
      </c>
      <c r="F7" s="927">
        <v>23960.35255</v>
      </c>
      <c r="G7" s="53"/>
    </row>
    <row r="8" spans="1:8" ht="22.5">
      <c r="A8" s="91">
        <v>2</v>
      </c>
      <c r="B8" s="92" t="s">
        <v>521</v>
      </c>
      <c r="C8" s="927">
        <v>208182</v>
      </c>
      <c r="D8" s="927">
        <v>232706.63256</v>
      </c>
      <c r="E8" s="927">
        <v>1395903</v>
      </c>
      <c r="F8" s="927">
        <v>99028.854560000007</v>
      </c>
      <c r="G8" s="53"/>
    </row>
    <row r="9" spans="1:8" ht="22.5">
      <c r="A9" s="91">
        <v>3</v>
      </c>
      <c r="B9" s="92" t="s">
        <v>520</v>
      </c>
      <c r="C9" s="927">
        <v>190650</v>
      </c>
      <c r="D9" s="927">
        <v>396261.92824000004</v>
      </c>
      <c r="E9" s="927">
        <v>28706</v>
      </c>
      <c r="F9" s="927">
        <v>210014.38319999998</v>
      </c>
      <c r="G9" s="53"/>
    </row>
    <row r="10" spans="1:8" ht="22.5">
      <c r="A10" s="91">
        <v>4</v>
      </c>
      <c r="B10" s="92" t="s">
        <v>522</v>
      </c>
      <c r="C10" s="927">
        <v>15</v>
      </c>
      <c r="D10" s="927">
        <v>1877.96199</v>
      </c>
      <c r="E10" s="927">
        <v>68</v>
      </c>
      <c r="F10" s="927">
        <v>347.02616999999998</v>
      </c>
    </row>
    <row r="11" spans="1:8" ht="22.5">
      <c r="A11" s="91">
        <v>5</v>
      </c>
      <c r="B11" s="92" t="s">
        <v>523</v>
      </c>
      <c r="C11" s="927">
        <v>53</v>
      </c>
      <c r="D11" s="927">
        <v>4241.4280199999994</v>
      </c>
      <c r="E11" s="927">
        <v>3</v>
      </c>
      <c r="F11" s="190">
        <v>205.77663000000001</v>
      </c>
    </row>
    <row r="12" spans="1:8" ht="22.5">
      <c r="A12" s="91">
        <v>6</v>
      </c>
      <c r="B12" s="92" t="s">
        <v>524</v>
      </c>
      <c r="C12" s="927">
        <v>4641</v>
      </c>
      <c r="D12" s="927">
        <v>55764.138749999998</v>
      </c>
      <c r="E12" s="927">
        <v>359</v>
      </c>
      <c r="F12" s="927">
        <v>38495.616249999999</v>
      </c>
    </row>
    <row r="13" spans="1:8" ht="22.5">
      <c r="A13" s="91">
        <v>7</v>
      </c>
      <c r="B13" s="92" t="s">
        <v>525</v>
      </c>
      <c r="C13" s="927">
        <v>3256</v>
      </c>
      <c r="D13" s="927">
        <v>18347.28095</v>
      </c>
      <c r="E13" s="927">
        <v>720</v>
      </c>
      <c r="F13" s="927">
        <v>3848.1869100000004</v>
      </c>
    </row>
    <row r="14" spans="1:8" ht="22.5">
      <c r="A14" s="91">
        <v>8</v>
      </c>
      <c r="B14" s="92" t="s">
        <v>526</v>
      </c>
      <c r="C14" s="927">
        <v>207890</v>
      </c>
      <c r="D14" s="927">
        <v>315242.4546</v>
      </c>
      <c r="E14" s="927">
        <v>7223</v>
      </c>
      <c r="F14" s="927">
        <v>91724.851779999997</v>
      </c>
      <c r="H14" s="267"/>
    </row>
    <row r="15" spans="1:8" ht="22.5">
      <c r="A15" s="91">
        <v>9</v>
      </c>
      <c r="B15" s="92" t="s">
        <v>527</v>
      </c>
      <c r="C15" s="927">
        <v>204052</v>
      </c>
      <c r="D15" s="927">
        <v>357542.57656000002</v>
      </c>
      <c r="E15" s="927">
        <v>16420</v>
      </c>
      <c r="F15" s="927">
        <v>94571.81796</v>
      </c>
    </row>
    <row r="16" spans="1:8" ht="22.5">
      <c r="A16" s="91">
        <v>10</v>
      </c>
      <c r="B16" s="92" t="s">
        <v>528</v>
      </c>
      <c r="C16" s="927">
        <v>798705</v>
      </c>
      <c r="D16" s="927">
        <v>753004.21586</v>
      </c>
      <c r="E16" s="927">
        <v>28896</v>
      </c>
      <c r="F16" s="927">
        <v>433757.04337000003</v>
      </c>
    </row>
    <row r="17" spans="1:6" ht="22.5">
      <c r="A17" s="91">
        <v>11</v>
      </c>
      <c r="B17" s="92" t="s">
        <v>529</v>
      </c>
      <c r="C17" s="927">
        <v>596</v>
      </c>
      <c r="D17" s="927">
        <v>1760.9497699999999</v>
      </c>
      <c r="E17" s="927">
        <v>0</v>
      </c>
      <c r="F17" s="927">
        <v>14.801830000000001</v>
      </c>
    </row>
    <row r="18" spans="1:6" ht="22.5">
      <c r="A18" s="91">
        <v>12</v>
      </c>
      <c r="B18" s="92" t="s">
        <v>530</v>
      </c>
      <c r="C18" s="927">
        <v>8111</v>
      </c>
      <c r="D18" s="927">
        <v>8196.7831600000009</v>
      </c>
      <c r="E18" s="927">
        <v>53</v>
      </c>
      <c r="F18" s="927">
        <v>1814.7489699999999</v>
      </c>
    </row>
    <row r="19" spans="1:6" ht="22.5">
      <c r="A19" s="91">
        <v>13</v>
      </c>
      <c r="B19" s="92" t="s">
        <v>531</v>
      </c>
      <c r="C19" s="927">
        <v>92007</v>
      </c>
      <c r="D19" s="927">
        <v>204284.84187999999</v>
      </c>
      <c r="E19" s="927">
        <v>2986</v>
      </c>
      <c r="F19" s="927">
        <v>52098.386039999998</v>
      </c>
    </row>
    <row r="20" spans="1:6" ht="22.5">
      <c r="A20" s="91">
        <v>14</v>
      </c>
      <c r="B20" s="92" t="s">
        <v>532</v>
      </c>
      <c r="C20" s="927">
        <v>24239</v>
      </c>
      <c r="D20" s="927">
        <v>101891.546</v>
      </c>
      <c r="E20" s="927">
        <v>364</v>
      </c>
      <c r="F20" s="927">
        <v>-8042.36697</v>
      </c>
    </row>
    <row r="21" spans="1:6" ht="22.5">
      <c r="A21" s="91">
        <v>15</v>
      </c>
      <c r="B21" s="92" t="s">
        <v>533</v>
      </c>
      <c r="C21" s="927">
        <v>698</v>
      </c>
      <c r="D21" s="927">
        <v>3380.3475600000002</v>
      </c>
      <c r="E21" s="927">
        <v>139</v>
      </c>
      <c r="F21" s="927">
        <v>361.32019000000003</v>
      </c>
    </row>
    <row r="22" spans="1:6" ht="22.5">
      <c r="A22" s="91">
        <v>16</v>
      </c>
      <c r="B22" s="92" t="s">
        <v>534</v>
      </c>
      <c r="C22" s="927">
        <v>82851</v>
      </c>
      <c r="D22" s="927">
        <v>70835.757809999996</v>
      </c>
      <c r="E22" s="927">
        <v>1456</v>
      </c>
      <c r="F22" s="927">
        <v>12843.78297</v>
      </c>
    </row>
    <row r="23" spans="1:6" ht="22.5">
      <c r="A23" s="91">
        <v>17</v>
      </c>
      <c r="B23" s="92" t="s">
        <v>535</v>
      </c>
      <c r="C23" s="927">
        <v>4875</v>
      </c>
      <c r="D23" s="927">
        <v>1227.6529399999999</v>
      </c>
      <c r="E23" s="927">
        <v>5</v>
      </c>
      <c r="F23" s="927">
        <v>77.486530000000002</v>
      </c>
    </row>
    <row r="24" spans="1:6" ht="22.5">
      <c r="A24" s="91">
        <v>18</v>
      </c>
      <c r="B24" s="92" t="s">
        <v>536</v>
      </c>
      <c r="C24" s="927">
        <v>242781</v>
      </c>
      <c r="D24" s="927">
        <v>43782.139940000001</v>
      </c>
      <c r="E24" s="927">
        <v>92227</v>
      </c>
      <c r="F24" s="927">
        <v>14511.80157</v>
      </c>
    </row>
    <row r="25" spans="1:6" ht="22.5">
      <c r="A25" s="91">
        <v>19</v>
      </c>
      <c r="B25" s="92" t="s">
        <v>537</v>
      </c>
      <c r="C25" s="927">
        <v>675785</v>
      </c>
      <c r="D25" s="927">
        <v>580899.92384000006</v>
      </c>
      <c r="E25" s="927">
        <v>14891</v>
      </c>
      <c r="F25" s="927">
        <v>682059.48826000001</v>
      </c>
    </row>
    <row r="26" spans="1:6" ht="22.5">
      <c r="A26" s="91">
        <v>20</v>
      </c>
      <c r="B26" s="92" t="s">
        <v>538</v>
      </c>
      <c r="C26" s="927">
        <v>3462</v>
      </c>
      <c r="D26" s="927">
        <v>4588.59728</v>
      </c>
      <c r="E26" s="927">
        <v>1465</v>
      </c>
      <c r="F26" s="927">
        <v>5673.7831100000003</v>
      </c>
    </row>
    <row r="27" spans="1:6" ht="33.75">
      <c r="A27" s="91">
        <v>21</v>
      </c>
      <c r="B27" s="92" t="s">
        <v>539</v>
      </c>
      <c r="C27" s="927">
        <v>576550</v>
      </c>
      <c r="D27" s="927">
        <v>31182.580829999999</v>
      </c>
      <c r="E27" s="927">
        <v>533</v>
      </c>
      <c r="F27" s="927">
        <v>3235.6602400000002</v>
      </c>
    </row>
    <row r="28" spans="1:6" ht="22.5">
      <c r="A28" s="91">
        <v>22</v>
      </c>
      <c r="B28" s="92" t="s">
        <v>540</v>
      </c>
      <c r="C28" s="927">
        <v>1967</v>
      </c>
      <c r="D28" s="927">
        <v>711.98150999999996</v>
      </c>
      <c r="E28" s="927">
        <v>62</v>
      </c>
      <c r="F28" s="927">
        <v>2238.4060499999996</v>
      </c>
    </row>
    <row r="29" spans="1:6" ht="45">
      <c r="A29" s="91">
        <v>23</v>
      </c>
      <c r="B29" s="92" t="s">
        <v>541</v>
      </c>
      <c r="C29" s="927">
        <v>75190</v>
      </c>
      <c r="D29" s="927">
        <v>216718.04436</v>
      </c>
      <c r="E29" s="927">
        <v>2263</v>
      </c>
      <c r="F29" s="927">
        <v>112585.57168000001</v>
      </c>
    </row>
    <row r="30" spans="1:6" ht="22.5">
      <c r="A30" s="91">
        <v>24</v>
      </c>
      <c r="B30" s="92" t="s">
        <v>542</v>
      </c>
      <c r="C30" s="927">
        <v>0</v>
      </c>
      <c r="D30" s="927">
        <v>0</v>
      </c>
      <c r="E30" s="927">
        <v>0</v>
      </c>
      <c r="F30" s="927">
        <v>0</v>
      </c>
    </row>
    <row r="31" spans="1:6" ht="22.5">
      <c r="A31" s="91">
        <v>25</v>
      </c>
      <c r="B31" s="92" t="s">
        <v>543</v>
      </c>
      <c r="C31" s="927">
        <v>0</v>
      </c>
      <c r="D31" s="927">
        <v>0</v>
      </c>
      <c r="E31" s="927">
        <v>0</v>
      </c>
      <c r="F31" s="927">
        <v>0</v>
      </c>
    </row>
    <row r="32" spans="1:6" ht="22.5">
      <c r="A32" s="409"/>
      <c r="B32" s="410" t="s">
        <v>544</v>
      </c>
      <c r="C32" s="928">
        <v>2765706</v>
      </c>
      <c r="D32" s="928">
        <v>2712711.6874299999</v>
      </c>
      <c r="E32" s="928">
        <v>1578917</v>
      </c>
      <c r="F32" s="928">
        <v>1069633.8705</v>
      </c>
    </row>
    <row r="33" spans="1:7" ht="22.5">
      <c r="A33" s="409"/>
      <c r="B33" s="410" t="s">
        <v>545</v>
      </c>
      <c r="C33" s="928">
        <v>1332954</v>
      </c>
      <c r="D33" s="928">
        <v>834101.12782000005</v>
      </c>
      <c r="E33" s="928">
        <v>19214</v>
      </c>
      <c r="F33" s="928">
        <v>805792.90933000005</v>
      </c>
    </row>
    <row r="34" spans="1:7">
      <c r="A34" s="407"/>
      <c r="B34" s="408" t="s">
        <v>290</v>
      </c>
      <c r="C34" s="929">
        <v>4098660</v>
      </c>
      <c r="D34" s="929">
        <v>3546812.81525</v>
      </c>
      <c r="E34" s="929">
        <v>1598131</v>
      </c>
      <c r="F34" s="929">
        <v>1875426.7798299999</v>
      </c>
    </row>
    <row r="35" spans="1:7" ht="12.75" customHeight="1">
      <c r="A35" s="34" t="s">
        <v>511</v>
      </c>
      <c r="F35" s="267"/>
    </row>
    <row r="36" spans="1:7" ht="12.75" customHeight="1">
      <c r="G36" s="77"/>
    </row>
    <row r="37" spans="1:7" ht="12.75" customHeight="1">
      <c r="A37" s="628" t="s">
        <v>83</v>
      </c>
    </row>
    <row r="38" spans="1:7" ht="12.75" customHeight="1">
      <c r="F38" s="35" t="s">
        <v>1134</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13" t="s">
        <v>91</v>
      </c>
      <c r="B1" s="203"/>
      <c r="C1" s="203"/>
      <c r="D1" s="203"/>
      <c r="E1" s="203"/>
      <c r="F1" s="203"/>
      <c r="G1" s="203"/>
    </row>
    <row r="2" spans="1:7">
      <c r="A2" s="614" t="s">
        <v>92</v>
      </c>
      <c r="B2" s="203"/>
      <c r="C2" s="203"/>
      <c r="D2" s="203"/>
      <c r="E2" s="203"/>
      <c r="F2" s="203"/>
      <c r="G2" s="203"/>
    </row>
    <row r="3" spans="1:7" s="267" customFormat="1">
      <c r="A3" s="556"/>
      <c r="B3" s="203"/>
      <c r="C3" s="203"/>
      <c r="D3" s="203"/>
      <c r="E3" s="203"/>
      <c r="F3" s="203"/>
      <c r="G3" s="203"/>
    </row>
    <row r="4" spans="1:7" ht="12.75" customHeight="1">
      <c r="A4" s="24" t="s">
        <v>699</v>
      </c>
    </row>
    <row r="5" spans="1:7" ht="12.75" customHeight="1">
      <c r="A5" s="538" t="s">
        <v>700</v>
      </c>
      <c r="B5" s="203"/>
    </row>
    <row r="6" spans="1:7" ht="53.25" customHeight="1">
      <c r="A6" s="848" t="s">
        <v>883</v>
      </c>
      <c r="B6" s="1143" t="s">
        <v>491</v>
      </c>
      <c r="C6" s="1144"/>
      <c r="D6" s="1145"/>
      <c r="E6" s="1143" t="s">
        <v>888</v>
      </c>
      <c r="F6" s="1144"/>
      <c r="G6" s="1145"/>
    </row>
    <row r="7" spans="1:7" s="267" customFormat="1">
      <c r="A7" s="1146" t="s">
        <v>899</v>
      </c>
      <c r="B7" s="418" t="str">
        <f>Naslovnica!A20</f>
        <v>Ožujak 2022.</v>
      </c>
      <c r="C7" s="1147" t="s">
        <v>900</v>
      </c>
      <c r="D7" s="1149" t="s">
        <v>895</v>
      </c>
      <c r="E7" s="418" t="str">
        <f>$B$7</f>
        <v>Ožujak 2022.</v>
      </c>
      <c r="F7" s="1147" t="s">
        <v>900</v>
      </c>
      <c r="G7" s="1149" t="s">
        <v>895</v>
      </c>
    </row>
    <row r="8" spans="1:7" s="267" customFormat="1">
      <c r="A8" s="1146"/>
      <c r="B8" s="832" t="str">
        <f>Naslovnica!A24</f>
        <v>March 2022</v>
      </c>
      <c r="C8" s="1148"/>
      <c r="D8" s="1146"/>
      <c r="E8" s="832" t="str">
        <f>$B$8</f>
        <v>March 2022</v>
      </c>
      <c r="F8" s="1148"/>
      <c r="G8" s="1146"/>
    </row>
    <row r="9" spans="1:7" ht="25.5">
      <c r="A9" s="247" t="s">
        <v>497</v>
      </c>
      <c r="B9" s="255">
        <v>260235393.32999998</v>
      </c>
      <c r="C9" s="251">
        <v>655317883.91999996</v>
      </c>
      <c r="D9" s="258">
        <v>0.28120257747720312</v>
      </c>
      <c r="E9" s="255">
        <v>160647</v>
      </c>
      <c r="F9" s="250">
        <v>577344</v>
      </c>
      <c r="G9" s="261">
        <v>-0.46956154224601054</v>
      </c>
    </row>
    <row r="10" spans="1:7">
      <c r="A10" s="93" t="s">
        <v>499</v>
      </c>
      <c r="B10" s="256">
        <v>248637501.63</v>
      </c>
      <c r="C10" s="195">
        <v>616305150.38</v>
      </c>
      <c r="D10" s="259">
        <v>0.30509787357824836</v>
      </c>
      <c r="E10" s="256">
        <v>160647</v>
      </c>
      <c r="F10" s="196">
        <v>577344</v>
      </c>
      <c r="G10" s="259">
        <v>-0.46956154224601054</v>
      </c>
    </row>
    <row r="11" spans="1:7">
      <c r="A11" s="93" t="s">
        <v>498</v>
      </c>
      <c r="B11" s="256" t="s">
        <v>143</v>
      </c>
      <c r="C11" s="195">
        <v>4252946.9000000004</v>
      </c>
      <c r="D11" s="259">
        <v>-1</v>
      </c>
      <c r="E11" s="256" t="s">
        <v>143</v>
      </c>
      <c r="F11" s="196" t="s">
        <v>143</v>
      </c>
      <c r="G11" s="259" t="s">
        <v>143</v>
      </c>
    </row>
    <row r="12" spans="1:7">
      <c r="A12" s="93" t="s">
        <v>500</v>
      </c>
      <c r="B12" s="256" t="s">
        <v>143</v>
      </c>
      <c r="C12" s="196" t="s">
        <v>143</v>
      </c>
      <c r="D12" s="260" t="s">
        <v>143</v>
      </c>
      <c r="E12" s="256" t="s">
        <v>143</v>
      </c>
      <c r="F12" s="196" t="s">
        <v>143</v>
      </c>
      <c r="G12" s="259" t="s">
        <v>143</v>
      </c>
    </row>
    <row r="13" spans="1:7">
      <c r="A13" s="93" t="s">
        <v>889</v>
      </c>
      <c r="B13" s="256" t="s">
        <v>143</v>
      </c>
      <c r="C13" s="196" t="s">
        <v>143</v>
      </c>
      <c r="D13" s="260" t="s">
        <v>143</v>
      </c>
      <c r="E13" s="256" t="s">
        <v>143</v>
      </c>
      <c r="F13" s="196" t="s">
        <v>143</v>
      </c>
      <c r="G13" s="259" t="s">
        <v>143</v>
      </c>
    </row>
    <row r="14" spans="1:7">
      <c r="A14" s="93" t="s">
        <v>501</v>
      </c>
      <c r="B14" s="256" t="s">
        <v>143</v>
      </c>
      <c r="C14" s="196" t="s">
        <v>143</v>
      </c>
      <c r="D14" s="260" t="s">
        <v>143</v>
      </c>
      <c r="E14" s="256" t="s">
        <v>143</v>
      </c>
      <c r="F14" s="196" t="s">
        <v>143</v>
      </c>
      <c r="G14" s="259" t="s">
        <v>143</v>
      </c>
    </row>
    <row r="15" spans="1:7" s="267" customFormat="1">
      <c r="A15" s="93" t="s">
        <v>1106</v>
      </c>
      <c r="B15" s="256">
        <v>11597891.699999999</v>
      </c>
      <c r="C15" s="196">
        <v>34759786.640000001</v>
      </c>
      <c r="D15" s="260">
        <v>5.1483908963743774E-2</v>
      </c>
      <c r="E15" s="256" t="s">
        <v>143</v>
      </c>
      <c r="F15" s="196" t="s">
        <v>143</v>
      </c>
      <c r="G15" s="259" t="s">
        <v>143</v>
      </c>
    </row>
    <row r="16" spans="1:7">
      <c r="A16" s="930" t="s">
        <v>1102</v>
      </c>
      <c r="B16" s="931">
        <v>66231994.560000002</v>
      </c>
      <c r="C16" s="932">
        <v>352111344.36000001</v>
      </c>
      <c r="D16" s="933">
        <v>-0.51315071197913931</v>
      </c>
      <c r="E16" s="256" t="s">
        <v>143</v>
      </c>
      <c r="F16" s="196" t="s">
        <v>143</v>
      </c>
      <c r="G16" s="259" t="s">
        <v>143</v>
      </c>
    </row>
    <row r="17" spans="1:10">
      <c r="A17" s="930" t="s">
        <v>1103</v>
      </c>
      <c r="B17" s="931" t="s">
        <v>143</v>
      </c>
      <c r="C17" s="932" t="s">
        <v>143</v>
      </c>
      <c r="D17" s="933" t="s">
        <v>143</v>
      </c>
      <c r="E17" s="256" t="s">
        <v>143</v>
      </c>
      <c r="F17" s="196" t="s">
        <v>143</v>
      </c>
      <c r="G17" s="259" t="s">
        <v>143</v>
      </c>
    </row>
    <row r="18" spans="1:10" ht="18.75" customHeight="1">
      <c r="A18" s="411" t="s">
        <v>502</v>
      </c>
      <c r="B18" s="412">
        <v>326467387.88999999</v>
      </c>
      <c r="C18" s="413">
        <v>1007429228.28</v>
      </c>
      <c r="D18" s="414">
        <v>-3.7424120807399097E-2</v>
      </c>
      <c r="E18" s="412">
        <v>160647</v>
      </c>
      <c r="F18" s="802">
        <v>577344</v>
      </c>
      <c r="G18" s="414">
        <v>-0.46956154224601054</v>
      </c>
      <c r="J18" s="77"/>
    </row>
    <row r="19" spans="1:10" ht="15" customHeight="1">
      <c r="A19" s="1150" t="s">
        <v>898</v>
      </c>
      <c r="B19" s="415" t="str">
        <f>B7</f>
        <v>Ožujak 2022.</v>
      </c>
      <c r="C19" s="1148" t="s">
        <v>900</v>
      </c>
      <c r="D19" s="1146" t="s">
        <v>895</v>
      </c>
      <c r="E19" s="833" t="str">
        <f>E7</f>
        <v>Ožujak 2022.</v>
      </c>
      <c r="F19" s="1148" t="s">
        <v>900</v>
      </c>
      <c r="G19" s="1146" t="s">
        <v>895</v>
      </c>
    </row>
    <row r="20" spans="1:10" s="267" customFormat="1">
      <c r="A20" s="1150"/>
      <c r="B20" s="832" t="str">
        <f>B8</f>
        <v>March 2022</v>
      </c>
      <c r="C20" s="1148"/>
      <c r="D20" s="1146"/>
      <c r="E20" s="835" t="str">
        <f>E8</f>
        <v>March 2022</v>
      </c>
      <c r="F20" s="1148"/>
      <c r="G20" s="1146"/>
    </row>
    <row r="21" spans="1:10" ht="25.5">
      <c r="A21" s="248" t="s">
        <v>503</v>
      </c>
      <c r="B21" s="255">
        <v>4249951</v>
      </c>
      <c r="C21" s="250">
        <v>12784472</v>
      </c>
      <c r="D21" s="261">
        <v>-0.15609603539274752</v>
      </c>
      <c r="E21" s="255">
        <v>453</v>
      </c>
      <c r="F21" s="250">
        <v>1489</v>
      </c>
      <c r="G21" s="261">
        <v>-0.46135552913198574</v>
      </c>
    </row>
    <row r="22" spans="1:10">
      <c r="A22" s="93" t="s">
        <v>499</v>
      </c>
      <c r="B22" s="256">
        <v>4161393</v>
      </c>
      <c r="C22" s="196">
        <v>10223500</v>
      </c>
      <c r="D22" s="259">
        <v>0.28980210334737277</v>
      </c>
      <c r="E22" s="256">
        <v>453</v>
      </c>
      <c r="F22" s="196">
        <v>1489</v>
      </c>
      <c r="G22" s="259">
        <v>-0.46135552913198574</v>
      </c>
    </row>
    <row r="23" spans="1:10">
      <c r="A23" s="93" t="s">
        <v>498</v>
      </c>
      <c r="B23" s="256" t="s">
        <v>143</v>
      </c>
      <c r="C23" s="196">
        <v>2312256</v>
      </c>
      <c r="D23" s="259">
        <v>-1</v>
      </c>
      <c r="E23" s="256" t="s">
        <v>143</v>
      </c>
      <c r="F23" s="196" t="s">
        <v>143</v>
      </c>
      <c r="G23" s="259" t="s">
        <v>143</v>
      </c>
    </row>
    <row r="24" spans="1:10">
      <c r="A24" s="93" t="s">
        <v>500</v>
      </c>
      <c r="B24" s="256" t="s">
        <v>143</v>
      </c>
      <c r="C24" s="196" t="s">
        <v>143</v>
      </c>
      <c r="D24" s="260" t="s">
        <v>143</v>
      </c>
      <c r="E24" s="256" t="s">
        <v>143</v>
      </c>
      <c r="F24" s="196" t="s">
        <v>143</v>
      </c>
      <c r="G24" s="259" t="s">
        <v>143</v>
      </c>
    </row>
    <row r="25" spans="1:10">
      <c r="A25" s="93" t="s">
        <v>889</v>
      </c>
      <c r="B25" s="256" t="s">
        <v>143</v>
      </c>
      <c r="C25" s="196" t="s">
        <v>143</v>
      </c>
      <c r="D25" s="260" t="s">
        <v>143</v>
      </c>
      <c r="E25" s="256" t="s">
        <v>143</v>
      </c>
      <c r="F25" s="196" t="s">
        <v>143</v>
      </c>
      <c r="G25" s="259" t="s">
        <v>143</v>
      </c>
    </row>
    <row r="26" spans="1:10">
      <c r="A26" s="93" t="s">
        <v>501</v>
      </c>
      <c r="B26" s="256" t="s">
        <v>143</v>
      </c>
      <c r="C26" s="196" t="s">
        <v>143</v>
      </c>
      <c r="D26" s="260" t="s">
        <v>143</v>
      </c>
      <c r="E26" s="256" t="s">
        <v>143</v>
      </c>
      <c r="F26" s="196" t="s">
        <v>143</v>
      </c>
      <c r="G26" s="259" t="s">
        <v>143</v>
      </c>
    </row>
    <row r="27" spans="1:10" s="267" customFormat="1">
      <c r="A27" s="93" t="s">
        <v>1106</v>
      </c>
      <c r="B27" s="256">
        <v>88558</v>
      </c>
      <c r="C27" s="196">
        <v>248716</v>
      </c>
      <c r="D27" s="260">
        <v>9.765862244202328E-2</v>
      </c>
      <c r="E27" s="256" t="s">
        <v>143</v>
      </c>
      <c r="F27" s="196" t="s">
        <v>143</v>
      </c>
      <c r="G27" s="259" t="s">
        <v>143</v>
      </c>
    </row>
    <row r="28" spans="1:10">
      <c r="A28" s="930" t="s">
        <v>1104</v>
      </c>
      <c r="B28" s="931">
        <v>2215568</v>
      </c>
      <c r="C28" s="932">
        <v>3707670</v>
      </c>
      <c r="D28" s="1015">
        <v>1.3510545729287373</v>
      </c>
      <c r="E28" s="256" t="s">
        <v>143</v>
      </c>
      <c r="F28" s="196" t="s">
        <v>143</v>
      </c>
      <c r="G28" s="259" t="s">
        <v>143</v>
      </c>
    </row>
    <row r="29" spans="1:10">
      <c r="A29" s="930" t="s">
        <v>1105</v>
      </c>
      <c r="B29" s="931" t="s">
        <v>143</v>
      </c>
      <c r="C29" s="932" t="s">
        <v>143</v>
      </c>
      <c r="D29" s="933" t="s">
        <v>143</v>
      </c>
      <c r="E29" s="256" t="s">
        <v>143</v>
      </c>
      <c r="F29" s="196" t="s">
        <v>143</v>
      </c>
      <c r="G29" s="259" t="s">
        <v>143</v>
      </c>
    </row>
    <row r="30" spans="1:10" ht="18.75" customHeight="1">
      <c r="A30" s="411" t="s">
        <v>504</v>
      </c>
      <c r="B30" s="412">
        <v>6465519</v>
      </c>
      <c r="C30" s="416">
        <v>16492142</v>
      </c>
      <c r="D30" s="414">
        <v>8.14740386777002E-2</v>
      </c>
      <c r="E30" s="412">
        <v>453</v>
      </c>
      <c r="F30" s="416">
        <v>1489</v>
      </c>
      <c r="G30" s="414">
        <v>-0.46135552913198574</v>
      </c>
    </row>
    <row r="31" spans="1:10" ht="18.75" customHeight="1">
      <c r="A31" s="419" t="s">
        <v>505</v>
      </c>
      <c r="B31" s="255">
        <v>12558</v>
      </c>
      <c r="C31" s="420">
        <v>31803</v>
      </c>
      <c r="D31" s="421">
        <v>0.23772915434654052</v>
      </c>
      <c r="E31" s="255">
        <v>22</v>
      </c>
      <c r="F31" s="420">
        <v>68</v>
      </c>
      <c r="G31" s="421">
        <v>-0.42105263157894735</v>
      </c>
    </row>
    <row r="32" spans="1:10" ht="15" customHeight="1">
      <c r="A32" s="1150" t="s">
        <v>897</v>
      </c>
      <c r="B32" s="415" t="str">
        <f>B7</f>
        <v>Ožujak 2022.</v>
      </c>
      <c r="C32" s="1148" t="s">
        <v>900</v>
      </c>
      <c r="D32" s="1146" t="s">
        <v>895</v>
      </c>
      <c r="E32" s="415" t="str">
        <f>E7</f>
        <v>Ožujak 2022.</v>
      </c>
      <c r="F32" s="1148" t="s">
        <v>900</v>
      </c>
      <c r="G32" s="1146" t="s">
        <v>895</v>
      </c>
    </row>
    <row r="33" spans="1:7" s="267" customFormat="1">
      <c r="A33" s="1150"/>
      <c r="B33" s="832" t="str">
        <f>B8</f>
        <v>March 2022</v>
      </c>
      <c r="C33" s="1148"/>
      <c r="D33" s="1146"/>
      <c r="E33" s="832" t="str">
        <f>E8</f>
        <v>March 2022</v>
      </c>
      <c r="F33" s="1148"/>
      <c r="G33" s="1146"/>
    </row>
    <row r="34" spans="1:7" ht="17.25" customHeight="1">
      <c r="A34" s="249" t="s">
        <v>506</v>
      </c>
      <c r="B34" s="256">
        <v>1395701525.6900001</v>
      </c>
      <c r="C34" s="196">
        <v>3454954499.0900002</v>
      </c>
      <c r="D34" s="259">
        <v>-5.8864074490702301E-2</v>
      </c>
      <c r="E34" s="256" t="s">
        <v>143</v>
      </c>
      <c r="F34" s="196" t="s">
        <v>143</v>
      </c>
      <c r="G34" s="259" t="s">
        <v>143</v>
      </c>
    </row>
    <row r="35" spans="1:7" ht="17.25" customHeight="1">
      <c r="A35" s="249" t="s">
        <v>507</v>
      </c>
      <c r="B35" s="256">
        <v>759111965</v>
      </c>
      <c r="C35" s="265">
        <v>2129531199</v>
      </c>
      <c r="D35" s="259">
        <v>-0.17685056495940077</v>
      </c>
      <c r="E35" s="256" t="s">
        <v>143</v>
      </c>
      <c r="F35" s="196" t="s">
        <v>143</v>
      </c>
      <c r="G35" s="259" t="s">
        <v>143</v>
      </c>
    </row>
    <row r="36" spans="1:7">
      <c r="A36" s="1150" t="s">
        <v>893</v>
      </c>
      <c r="B36" s="834" t="str">
        <f>B7</f>
        <v>Ožujak 2022.</v>
      </c>
      <c r="C36" s="1151" t="s">
        <v>894</v>
      </c>
      <c r="D36" s="1146" t="s">
        <v>895</v>
      </c>
      <c r="E36" s="417"/>
      <c r="F36" s="1151"/>
      <c r="G36" s="1146"/>
    </row>
    <row r="37" spans="1:7" s="267" customFormat="1" ht="21" customHeight="1">
      <c r="A37" s="1150"/>
      <c r="B37" s="832" t="str">
        <f>B8</f>
        <v>March 2022</v>
      </c>
      <c r="C37" s="1151"/>
      <c r="D37" s="1146"/>
      <c r="E37" s="417"/>
      <c r="F37" s="1151"/>
      <c r="G37" s="1146"/>
    </row>
    <row r="38" spans="1:7">
      <c r="A38" s="197" t="s">
        <v>63</v>
      </c>
      <c r="B38" s="257">
        <v>2098.4699999999998</v>
      </c>
      <c r="C38" s="94">
        <v>9.1951811864283695E-3</v>
      </c>
      <c r="D38" s="259">
        <v>4.9402904464714181E-2</v>
      </c>
      <c r="E38" s="257"/>
      <c r="F38" s="94"/>
      <c r="G38" s="259"/>
    </row>
    <row r="39" spans="1:7">
      <c r="A39" s="95" t="s">
        <v>113</v>
      </c>
      <c r="B39" s="257">
        <v>1454.3</v>
      </c>
      <c r="C39" s="94">
        <v>9.1946844314909626E-3</v>
      </c>
      <c r="D39" s="259">
        <v>4.9399642094325458E-2</v>
      </c>
      <c r="E39" s="257"/>
      <c r="F39" s="94"/>
      <c r="G39" s="259"/>
    </row>
    <row r="40" spans="1:7">
      <c r="A40" s="95" t="s">
        <v>64</v>
      </c>
      <c r="B40" s="257">
        <v>1259.81</v>
      </c>
      <c r="C40" s="94">
        <v>-1.980496074656779E-3</v>
      </c>
      <c r="D40" s="259">
        <v>4.3459174714661986E-2</v>
      </c>
      <c r="E40" s="257"/>
      <c r="F40" s="94"/>
      <c r="G40" s="259"/>
    </row>
    <row r="41" spans="1:7" s="267" customFormat="1">
      <c r="A41" s="95" t="s">
        <v>1084</v>
      </c>
      <c r="B41" s="257">
        <v>1290.77</v>
      </c>
      <c r="C41" s="94">
        <v>-1.9793865448106684E-3</v>
      </c>
      <c r="D41" s="259">
        <v>4.3459632500949974E-2</v>
      </c>
      <c r="E41" s="257"/>
      <c r="F41" s="94"/>
      <c r="G41" s="259"/>
    </row>
    <row r="42" spans="1:7">
      <c r="A42" s="95" t="s">
        <v>853</v>
      </c>
      <c r="B42" s="257">
        <v>1203.99</v>
      </c>
      <c r="C42" s="94">
        <v>-1.3357480598873983E-2</v>
      </c>
      <c r="D42" s="259">
        <v>3.8199863756693597E-2</v>
      </c>
      <c r="E42" s="257"/>
      <c r="F42" s="94"/>
      <c r="G42" s="259"/>
    </row>
    <row r="43" spans="1:7" s="267" customFormat="1">
      <c r="A43" s="95" t="s">
        <v>93</v>
      </c>
      <c r="B43" s="257">
        <v>1287.24</v>
      </c>
      <c r="C43" s="94">
        <v>4.6213364976673832E-2</v>
      </c>
      <c r="D43" s="259">
        <v>4.6477029762533872E-2</v>
      </c>
      <c r="E43" s="257"/>
      <c r="F43" s="94"/>
      <c r="G43" s="259"/>
    </row>
    <row r="44" spans="1:7">
      <c r="A44" s="95" t="s">
        <v>94</v>
      </c>
      <c r="B44" s="257">
        <v>1163.97</v>
      </c>
      <c r="C44" s="94">
        <v>3.7498885818700423E-2</v>
      </c>
      <c r="D44" s="259">
        <v>2.2407462712787485E-2</v>
      </c>
      <c r="E44" s="257"/>
      <c r="F44" s="94"/>
      <c r="G44" s="259"/>
    </row>
    <row r="45" spans="1:7">
      <c r="A45" s="95" t="s">
        <v>95</v>
      </c>
      <c r="B45" s="257">
        <v>439.82</v>
      </c>
      <c r="C45" s="94">
        <v>-8.1507779053983542E-2</v>
      </c>
      <c r="D45" s="259">
        <v>2.1317109418539815E-2</v>
      </c>
      <c r="E45" s="257"/>
      <c r="F45" s="94"/>
      <c r="G45" s="259"/>
    </row>
    <row r="46" spans="1:7">
      <c r="A46" s="95" t="s">
        <v>96</v>
      </c>
      <c r="B46" s="257">
        <v>776.92</v>
      </c>
      <c r="C46" s="94">
        <v>4.0969305331177708E-3</v>
      </c>
      <c r="D46" s="259">
        <v>4.274766129356955E-2</v>
      </c>
      <c r="E46" s="257"/>
      <c r="F46" s="94"/>
      <c r="G46" s="259"/>
    </row>
    <row r="47" spans="1:7">
      <c r="A47" s="95" t="s">
        <v>97</v>
      </c>
      <c r="B47" s="257">
        <v>952.59</v>
      </c>
      <c r="C47" s="94">
        <v>0.17677797131527262</v>
      </c>
      <c r="D47" s="259">
        <v>0.11964033850493672</v>
      </c>
      <c r="E47" s="257"/>
      <c r="F47" s="94"/>
      <c r="G47" s="259"/>
    </row>
    <row r="48" spans="1:7">
      <c r="A48" s="95" t="s">
        <v>98</v>
      </c>
      <c r="B48" s="257">
        <v>3599.72</v>
      </c>
      <c r="C48" s="94">
        <v>2.4282929546086685E-3</v>
      </c>
      <c r="D48" s="259">
        <v>3.3968507465258702E-2</v>
      </c>
      <c r="E48" s="257"/>
      <c r="F48" s="94"/>
      <c r="G48" s="259"/>
    </row>
    <row r="49" spans="1:7">
      <c r="A49" s="197" t="s">
        <v>65</v>
      </c>
      <c r="B49" s="257">
        <v>104.0718</v>
      </c>
      <c r="C49" s="94">
        <v>-5.865592827565258E-2</v>
      </c>
      <c r="D49" s="259">
        <v>-1.7254176148972178E-2</v>
      </c>
      <c r="E49" s="257"/>
      <c r="F49" s="94"/>
      <c r="G49" s="259"/>
    </row>
    <row r="50" spans="1:7">
      <c r="A50" s="197" t="s">
        <v>84</v>
      </c>
      <c r="B50" s="257">
        <v>178.2499</v>
      </c>
      <c r="C50" s="94">
        <v>-5.2978007294597007E-2</v>
      </c>
      <c r="D50" s="259">
        <v>-1.520752475794529E-2</v>
      </c>
      <c r="E50" s="257"/>
      <c r="F50" s="94"/>
      <c r="G50" s="259"/>
    </row>
    <row r="51" spans="1:7" ht="15" customHeight="1">
      <c r="A51" s="1150" t="s">
        <v>896</v>
      </c>
      <c r="B51" s="415" t="str">
        <f>B7</f>
        <v>Ožujak 2022.</v>
      </c>
      <c r="C51" s="1152"/>
      <c r="D51" s="1146" t="s">
        <v>895</v>
      </c>
      <c r="E51" s="415" t="str">
        <f>E7</f>
        <v>Ožujak 2022.</v>
      </c>
      <c r="F51" s="1152"/>
      <c r="G51" s="1146" t="s">
        <v>895</v>
      </c>
    </row>
    <row r="52" spans="1:7" s="267" customFormat="1">
      <c r="A52" s="1150"/>
      <c r="B52" s="832" t="str">
        <f>B8</f>
        <v>March 2022</v>
      </c>
      <c r="C52" s="1152"/>
      <c r="D52" s="1146"/>
      <c r="E52" s="832" t="str">
        <f>E8</f>
        <v>March 2022</v>
      </c>
      <c r="F52" s="1152"/>
      <c r="G52" s="1146"/>
    </row>
    <row r="53" spans="1:7">
      <c r="A53" s="93" t="s">
        <v>499</v>
      </c>
      <c r="B53" s="256">
        <v>139919.35204455999</v>
      </c>
      <c r="C53" s="196"/>
      <c r="D53" s="259">
        <v>2.0709091007509173E-2</v>
      </c>
      <c r="E53" s="256">
        <v>308.93783999999999</v>
      </c>
      <c r="F53" s="196"/>
      <c r="G53" s="259">
        <v>7.8412600739290461E-2</v>
      </c>
    </row>
    <row r="54" spans="1:7">
      <c r="A54" s="93" t="s">
        <v>498</v>
      </c>
      <c r="B54" s="256">
        <v>130976.53130691999</v>
      </c>
      <c r="C54" s="196"/>
      <c r="D54" s="259">
        <v>2.5063042533843838E-3</v>
      </c>
      <c r="E54" s="256" t="s">
        <v>143</v>
      </c>
      <c r="F54" s="196"/>
      <c r="G54" s="259" t="s">
        <v>143</v>
      </c>
    </row>
    <row r="55" spans="1:7">
      <c r="A55" s="93" t="s">
        <v>500</v>
      </c>
      <c r="B55" s="256" t="s">
        <v>143</v>
      </c>
      <c r="C55" s="196"/>
      <c r="D55" s="260" t="s">
        <v>143</v>
      </c>
      <c r="E55" s="256" t="s">
        <v>143</v>
      </c>
      <c r="F55" s="196"/>
      <c r="G55" s="259" t="s">
        <v>143</v>
      </c>
    </row>
    <row r="56" spans="1:7">
      <c r="A56" s="93" t="s">
        <v>508</v>
      </c>
      <c r="B56" s="256" t="s">
        <v>143</v>
      </c>
      <c r="C56" s="196"/>
      <c r="D56" s="260" t="s">
        <v>143</v>
      </c>
      <c r="E56" s="256" t="s">
        <v>143</v>
      </c>
      <c r="F56" s="196"/>
      <c r="G56" s="259" t="s">
        <v>143</v>
      </c>
    </row>
    <row r="57" spans="1:7" s="267" customFormat="1">
      <c r="A57" s="93" t="s">
        <v>1106</v>
      </c>
      <c r="B57" s="256">
        <v>69.381122000000005</v>
      </c>
      <c r="C57" s="196"/>
      <c r="D57" s="259">
        <v>0.1093388199084131</v>
      </c>
      <c r="E57" s="256" t="s">
        <v>143</v>
      </c>
      <c r="F57" s="196"/>
      <c r="G57" s="259" t="s">
        <v>143</v>
      </c>
    </row>
    <row r="58" spans="1:7" ht="18.75" customHeight="1">
      <c r="A58" s="411" t="s">
        <v>509</v>
      </c>
      <c r="B58" s="412">
        <v>270965.26447348</v>
      </c>
      <c r="C58" s="416"/>
      <c r="D58" s="414">
        <v>1.1849107102645196E-2</v>
      </c>
      <c r="E58" s="412">
        <v>308.93783999999999</v>
      </c>
      <c r="F58" s="416"/>
      <c r="G58" s="414">
        <v>7.8412600739290461E-2</v>
      </c>
    </row>
    <row r="59" spans="1:7" s="203" customFormat="1">
      <c r="A59" s="20" t="s">
        <v>510</v>
      </c>
      <c r="B59" s="262"/>
      <c r="C59" s="243"/>
      <c r="D59" s="243"/>
    </row>
    <row r="60" spans="1:7" s="203" customFormat="1">
      <c r="A60" s="295"/>
      <c r="B60" s="263"/>
      <c r="C60" s="245"/>
      <c r="D60" s="246"/>
    </row>
    <row r="61" spans="1:7" s="203" customFormat="1">
      <c r="B61" s="244"/>
      <c r="C61" s="245"/>
      <c r="D61" s="246"/>
    </row>
    <row r="62" spans="1:7" s="203" customFormat="1">
      <c r="A62" s="628" t="s">
        <v>83</v>
      </c>
      <c r="B62" s="244"/>
      <c r="C62" s="245"/>
      <c r="D62" s="246"/>
    </row>
    <row r="63" spans="1:7" ht="12.75" customHeight="1">
      <c r="B63" s="36"/>
      <c r="C63" s="36"/>
      <c r="D63" s="36"/>
    </row>
    <row r="64" spans="1:7" ht="12.75" customHeight="1">
      <c r="B64" s="52"/>
      <c r="C64" s="52"/>
      <c r="G64" s="14" t="s">
        <v>1135</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8"/>
    </row>
    <row r="118" spans="1:1">
      <c r="A118" s="659"/>
    </row>
    <row r="120" spans="1:1">
      <c r="A120" s="659"/>
    </row>
    <row r="122" spans="1:1">
      <c r="A122" s="659"/>
    </row>
    <row r="124" spans="1:1">
      <c r="A124" s="659"/>
    </row>
    <row r="126" spans="1:1">
      <c r="A126" s="659"/>
    </row>
    <row r="128" spans="1:1">
      <c r="A128" s="659"/>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701</v>
      </c>
      <c r="E1" s="140" t="str">
        <f>Naslovnica!A20</f>
        <v>Ožujak 2022.</v>
      </c>
      <c r="G1" s="142" t="s">
        <v>940</v>
      </c>
      <c r="H1" s="267"/>
      <c r="I1" s="267"/>
      <c r="J1" s="267"/>
      <c r="K1" s="140" t="str">
        <f>E1</f>
        <v>Ožujak 2022.</v>
      </c>
    </row>
    <row r="2" spans="1:18" ht="12.75" customHeight="1">
      <c r="A2" s="544" t="s">
        <v>702</v>
      </c>
      <c r="E2" s="554" t="str">
        <f>Naslovnica!A24</f>
        <v>March 2022</v>
      </c>
      <c r="G2" s="544" t="s">
        <v>941</v>
      </c>
      <c r="H2" s="267"/>
      <c r="I2" s="267"/>
      <c r="J2" s="267"/>
      <c r="K2" s="542" t="str">
        <f>E2</f>
        <v>March 2022</v>
      </c>
    </row>
    <row r="3" spans="1:18" ht="12.75" customHeight="1">
      <c r="A3" s="39" t="s">
        <v>475</v>
      </c>
      <c r="G3" s="39" t="s">
        <v>484</v>
      </c>
      <c r="H3" s="267"/>
      <c r="I3" s="267"/>
      <c r="J3" s="267"/>
      <c r="K3" s="267"/>
    </row>
    <row r="4" spans="1:18" ht="45" customHeight="1">
      <c r="A4" s="422" t="s">
        <v>476</v>
      </c>
      <c r="B4" s="422" t="s">
        <v>477</v>
      </c>
      <c r="C4" s="422" t="s">
        <v>478</v>
      </c>
      <c r="D4" s="422" t="s">
        <v>479</v>
      </c>
      <c r="E4" s="422" t="s">
        <v>480</v>
      </c>
      <c r="G4" s="422" t="s">
        <v>476</v>
      </c>
      <c r="H4" s="422" t="s">
        <v>477</v>
      </c>
      <c r="I4" s="422" t="s">
        <v>478</v>
      </c>
      <c r="J4" s="422" t="s">
        <v>479</v>
      </c>
      <c r="K4" s="422" t="s">
        <v>485</v>
      </c>
    </row>
    <row r="5" spans="1:18" ht="12.75" customHeight="1">
      <c r="A5" s="96" t="s">
        <v>1573</v>
      </c>
      <c r="B5" s="97">
        <v>26333471.399999999</v>
      </c>
      <c r="C5" s="98">
        <v>0.10591110040667599</v>
      </c>
      <c r="D5" s="99">
        <v>99.8</v>
      </c>
      <c r="E5" s="252">
        <v>-16.13</v>
      </c>
      <c r="F5" s="53"/>
      <c r="G5" s="96" t="s">
        <v>1593</v>
      </c>
      <c r="H5" s="97">
        <v>138192</v>
      </c>
      <c r="I5" s="98">
        <v>0.86022147939270577</v>
      </c>
      <c r="J5" s="99">
        <v>330</v>
      </c>
      <c r="K5" s="252">
        <v>22.220000000000002</v>
      </c>
      <c r="P5" s="77"/>
      <c r="R5" s="831"/>
    </row>
    <row r="6" spans="1:18" ht="12.75" customHeight="1">
      <c r="A6" s="96" t="s">
        <v>1574</v>
      </c>
      <c r="B6" s="97">
        <v>21807170.800000001</v>
      </c>
      <c r="C6" s="98">
        <v>8.7706684056259032E-2</v>
      </c>
      <c r="D6" s="99">
        <v>71.2</v>
      </c>
      <c r="E6" s="252">
        <v>4.71</v>
      </c>
      <c r="F6" s="53"/>
      <c r="G6" s="96" t="s">
        <v>1595</v>
      </c>
      <c r="H6" s="97">
        <v>15600</v>
      </c>
      <c r="I6" s="98">
        <v>9.7107322265588533E-2</v>
      </c>
      <c r="J6" s="99">
        <v>15600</v>
      </c>
      <c r="K6" s="252">
        <v>3.3099999999999996</v>
      </c>
      <c r="P6" s="77"/>
      <c r="R6" s="831"/>
    </row>
    <row r="7" spans="1:18" ht="12.75" customHeight="1">
      <c r="A7" s="96" t="s">
        <v>1575</v>
      </c>
      <c r="B7" s="97">
        <v>21505815</v>
      </c>
      <c r="C7" s="98">
        <v>8.6494655307480614E-2</v>
      </c>
      <c r="D7" s="99">
        <v>190.5</v>
      </c>
      <c r="E7" s="252">
        <v>3.53</v>
      </c>
      <c r="F7" s="53"/>
      <c r="G7" s="96" t="s">
        <v>1594</v>
      </c>
      <c r="H7" s="97">
        <v>6855</v>
      </c>
      <c r="I7" s="98">
        <v>4.2671198341705727E-2</v>
      </c>
      <c r="J7" s="99">
        <v>785</v>
      </c>
      <c r="K7" s="97">
        <v>15.440000000000001</v>
      </c>
      <c r="P7" s="77"/>
      <c r="R7" s="831"/>
    </row>
    <row r="8" spans="1:18" ht="12.75" customHeight="1">
      <c r="A8" s="96" t="s">
        <v>1576</v>
      </c>
      <c r="B8" s="97">
        <v>21180115</v>
      </c>
      <c r="C8" s="98">
        <v>8.5184716147600065E-2</v>
      </c>
      <c r="D8" s="99">
        <v>940</v>
      </c>
      <c r="E8" s="252">
        <v>22.88</v>
      </c>
      <c r="G8" s="96"/>
      <c r="H8" s="97"/>
      <c r="I8" s="98"/>
      <c r="J8" s="99"/>
      <c r="K8" s="252"/>
      <c r="P8" s="77"/>
      <c r="R8" s="831"/>
    </row>
    <row r="9" spans="1:18" ht="12.75" customHeight="1">
      <c r="A9" s="96" t="s">
        <v>1577</v>
      </c>
      <c r="B9" s="97">
        <v>19005399</v>
      </c>
      <c r="C9" s="98">
        <v>7.6438183602255322E-2</v>
      </c>
      <c r="D9" s="99">
        <v>471</v>
      </c>
      <c r="E9" s="252">
        <v>15.440000000000001</v>
      </c>
      <c r="G9" s="96"/>
      <c r="H9" s="97"/>
      <c r="I9" s="98"/>
      <c r="J9" s="99"/>
      <c r="K9" s="252"/>
      <c r="P9" s="77"/>
      <c r="R9" s="831"/>
    </row>
    <row r="10" spans="1:18" ht="12.75" customHeight="1">
      <c r="A10" s="96" t="s">
        <v>1578</v>
      </c>
      <c r="B10" s="97">
        <v>18814554</v>
      </c>
      <c r="C10" s="98">
        <v>7.5670620387740736E-2</v>
      </c>
      <c r="D10" s="99">
        <v>624</v>
      </c>
      <c r="E10" s="253">
        <v>5.41</v>
      </c>
      <c r="G10" s="96"/>
      <c r="H10" s="97"/>
      <c r="I10" s="98"/>
      <c r="J10" s="99"/>
      <c r="K10" s="253"/>
    </row>
    <row r="11" spans="1:18" ht="12.75" customHeight="1">
      <c r="A11" s="96" t="s">
        <v>1579</v>
      </c>
      <c r="B11" s="97">
        <v>14011055</v>
      </c>
      <c r="C11" s="98">
        <v>5.635133440509707E-2</v>
      </c>
      <c r="D11" s="99">
        <v>1880</v>
      </c>
      <c r="E11" s="252">
        <v>4.4400000000000004</v>
      </c>
      <c r="G11" s="96"/>
      <c r="H11" s="97"/>
      <c r="I11" s="98"/>
      <c r="J11" s="99"/>
      <c r="K11" s="252"/>
    </row>
    <row r="12" spans="1:18" ht="12.75" customHeight="1">
      <c r="A12" s="96" t="s">
        <v>1580</v>
      </c>
      <c r="B12" s="97">
        <v>13899887.1</v>
      </c>
      <c r="C12" s="98">
        <v>5.5904226067572713E-2</v>
      </c>
      <c r="D12" s="99">
        <v>32.200000000000003</v>
      </c>
      <c r="E12" s="252">
        <v>1.9</v>
      </c>
      <c r="G12" s="96"/>
      <c r="H12" s="97"/>
      <c r="I12" s="98"/>
      <c r="J12" s="99"/>
      <c r="K12" s="252"/>
    </row>
    <row r="13" spans="1:18" ht="12.75" customHeight="1">
      <c r="A13" s="96" t="s">
        <v>1581</v>
      </c>
      <c r="B13" s="97">
        <v>11609985.960000001</v>
      </c>
      <c r="C13" s="98">
        <v>4.6694428169073779E-2</v>
      </c>
      <c r="D13" s="99">
        <v>4.5999999999999996</v>
      </c>
      <c r="E13" s="252">
        <v>-11.88</v>
      </c>
      <c r="G13" s="96"/>
      <c r="H13" s="97"/>
      <c r="I13" s="98"/>
      <c r="J13" s="99"/>
      <c r="K13" s="252"/>
    </row>
    <row r="14" spans="1:18" ht="12.75" customHeight="1">
      <c r="A14" s="96" t="s">
        <v>1582</v>
      </c>
      <c r="B14" s="97">
        <v>10368869</v>
      </c>
      <c r="C14" s="98">
        <v>4.1702755746918736E-2</v>
      </c>
      <c r="D14" s="99">
        <v>420</v>
      </c>
      <c r="E14" s="252">
        <v>6.3299999999999992</v>
      </c>
      <c r="G14" s="96"/>
      <c r="H14" s="97"/>
      <c r="I14" s="98"/>
      <c r="J14" s="99"/>
      <c r="K14" s="252"/>
    </row>
    <row r="15" spans="1:18" ht="12.75" customHeight="1">
      <c r="A15" s="96" t="s">
        <v>481</v>
      </c>
      <c r="B15" s="97">
        <v>70101179.370000005</v>
      </c>
      <c r="C15" s="98">
        <v>0.28194129570332588</v>
      </c>
      <c r="D15" s="100"/>
      <c r="E15" s="254"/>
      <c r="G15" s="96" t="s">
        <v>486</v>
      </c>
      <c r="H15" s="97"/>
      <c r="I15" s="98"/>
      <c r="J15" s="100"/>
      <c r="K15" s="254"/>
    </row>
    <row r="16" spans="1:18" ht="15.75" customHeight="1">
      <c r="A16" s="424" t="s">
        <v>482</v>
      </c>
      <c r="B16" s="425">
        <f>SUM(B5:B15)</f>
        <v>248637501.63</v>
      </c>
      <c r="C16" s="426"/>
      <c r="D16" s="427"/>
      <c r="E16" s="427"/>
      <c r="G16" s="424" t="s">
        <v>482</v>
      </c>
      <c r="H16" s="425">
        <f>SUM(H5:H15)</f>
        <v>160647</v>
      </c>
      <c r="I16" s="426"/>
      <c r="J16" s="427"/>
      <c r="K16" s="427"/>
    </row>
    <row r="17" spans="1:11" ht="12.75" customHeight="1">
      <c r="A17" s="38" t="s">
        <v>483</v>
      </c>
      <c r="G17" s="38" t="s">
        <v>483</v>
      </c>
      <c r="H17" s="267"/>
      <c r="I17" s="267"/>
      <c r="J17" s="267"/>
      <c r="K17" s="267"/>
    </row>
    <row r="18" spans="1:11" ht="12.75" customHeight="1"/>
    <row r="19" spans="1:11" ht="12.75" customHeight="1">
      <c r="A19" s="142" t="s">
        <v>942</v>
      </c>
    </row>
    <row r="20" spans="1:11" ht="12.75" customHeight="1">
      <c r="A20" s="544" t="s">
        <v>943</v>
      </c>
    </row>
    <row r="21" spans="1:11" ht="12.75" customHeight="1">
      <c r="A21" s="39" t="s">
        <v>487</v>
      </c>
    </row>
    <row r="22" spans="1:11" ht="43.5">
      <c r="A22" s="422" t="s">
        <v>488</v>
      </c>
      <c r="B22" s="422" t="s">
        <v>477</v>
      </c>
      <c r="C22" s="422" t="s">
        <v>478</v>
      </c>
      <c r="D22" s="422" t="s">
        <v>489</v>
      </c>
    </row>
    <row r="23" spans="1:11" ht="15" customHeight="1">
      <c r="A23" s="102"/>
      <c r="B23" s="97"/>
      <c r="C23" s="103"/>
      <c r="D23" s="137"/>
      <c r="E23" s="53"/>
      <c r="F23" s="53"/>
      <c r="H23" s="45"/>
    </row>
    <row r="24" spans="1:11" ht="12.75" customHeight="1">
      <c r="A24" s="102"/>
      <c r="B24" s="97"/>
      <c r="C24" s="103"/>
      <c r="D24" s="137"/>
      <c r="E24" s="53"/>
      <c r="F24" s="53"/>
    </row>
    <row r="25" spans="1:11" ht="12.75" customHeight="1">
      <c r="A25" s="102"/>
      <c r="B25" s="97"/>
      <c r="C25" s="103"/>
      <c r="D25" s="137"/>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486</v>
      </c>
      <c r="B33" s="271">
        <v>0</v>
      </c>
      <c r="C33" s="103"/>
      <c r="D33" s="104"/>
    </row>
    <row r="34" spans="1:10" ht="15" customHeight="1">
      <c r="A34" s="432" t="s">
        <v>482</v>
      </c>
      <c r="B34" s="433">
        <f>SUM(B23:B33)</f>
        <v>0</v>
      </c>
      <c r="C34" s="434"/>
      <c r="D34" s="435"/>
    </row>
    <row r="35" spans="1:10" ht="15" customHeight="1">
      <c r="A35" s="101" t="s">
        <v>490</v>
      </c>
      <c r="B35" s="97"/>
      <c r="C35" s="103"/>
      <c r="D35" s="104"/>
    </row>
    <row r="36" spans="1:10" ht="12.75" customHeight="1">
      <c r="A36" s="192"/>
      <c r="B36" s="271"/>
      <c r="C36" s="103"/>
      <c r="D36" s="104"/>
    </row>
    <row r="37" spans="1:10" ht="12.75" customHeight="1">
      <c r="A37" s="96" t="s">
        <v>486</v>
      </c>
      <c r="B37" s="272">
        <v>0</v>
      </c>
      <c r="C37" s="103"/>
      <c r="D37" s="104"/>
    </row>
    <row r="38" spans="1:10" ht="15" customHeight="1">
      <c r="A38" s="105" t="s">
        <v>482</v>
      </c>
      <c r="B38" s="97"/>
      <c r="C38" s="103"/>
      <c r="D38" s="104"/>
    </row>
    <row r="39" spans="1:10" ht="26.25" customHeight="1">
      <c r="A39" s="428" t="s">
        <v>491</v>
      </c>
      <c r="B39" s="429">
        <f>B34+B38</f>
        <v>0</v>
      </c>
      <c r="C39" s="430"/>
      <c r="D39" s="431"/>
    </row>
    <row r="40" spans="1:10" ht="12.75" customHeight="1"/>
    <row r="41" spans="1:10" ht="12.75" customHeight="1">
      <c r="A41" s="142" t="s">
        <v>944</v>
      </c>
      <c r="G41" s="147"/>
      <c r="H41" s="203"/>
      <c r="I41" s="203"/>
      <c r="J41" s="203"/>
    </row>
    <row r="42" spans="1:10" ht="12.75" customHeight="1">
      <c r="A42" s="544" t="s">
        <v>945</v>
      </c>
      <c r="B42" s="45"/>
      <c r="G42" s="166"/>
      <c r="H42" s="203"/>
      <c r="I42" s="203"/>
      <c r="J42" s="203"/>
    </row>
    <row r="43" spans="1:10" ht="12.75" customHeight="1">
      <c r="A43" s="39" t="s">
        <v>487</v>
      </c>
      <c r="G43" s="216"/>
      <c r="H43" s="203"/>
      <c r="I43" s="203"/>
      <c r="J43" s="203"/>
    </row>
    <row r="44" spans="1:10" ht="43.5">
      <c r="A44" s="422" t="s">
        <v>995</v>
      </c>
      <c r="B44" s="422" t="s">
        <v>477</v>
      </c>
      <c r="C44" s="422" t="s">
        <v>478</v>
      </c>
      <c r="D44" s="206"/>
      <c r="G44" s="206"/>
      <c r="H44" s="217"/>
      <c r="I44" s="206"/>
      <c r="J44" s="206"/>
    </row>
    <row r="45" spans="1:10" ht="12.75" customHeight="1">
      <c r="A45" s="102" t="s">
        <v>1583</v>
      </c>
      <c r="B45" s="97">
        <v>554535775.79999995</v>
      </c>
      <c r="C45" s="103">
        <v>0.39731688014445021</v>
      </c>
      <c r="D45" s="208"/>
      <c r="E45" s="53"/>
      <c r="F45" s="53"/>
      <c r="G45" s="205"/>
      <c r="H45" s="202"/>
      <c r="I45" s="207"/>
      <c r="J45" s="208"/>
    </row>
    <row r="46" spans="1:10" ht="12.75" customHeight="1">
      <c r="A46" s="102" t="s">
        <v>1584</v>
      </c>
      <c r="B46" s="97">
        <v>228449016.72999999</v>
      </c>
      <c r="C46" s="103">
        <v>0.16368042344659653</v>
      </c>
      <c r="D46" s="208"/>
      <c r="E46" s="53"/>
      <c r="F46" s="53"/>
      <c r="G46" s="213"/>
      <c r="H46" s="214"/>
      <c r="I46" s="207"/>
      <c r="J46" s="208"/>
    </row>
    <row r="47" spans="1:10" ht="12.75" customHeight="1">
      <c r="A47" s="102" t="s">
        <v>1585</v>
      </c>
      <c r="B47" s="97">
        <v>160038130.30000001</v>
      </c>
      <c r="C47" s="103">
        <v>0.11466501064465139</v>
      </c>
      <c r="D47" s="208"/>
      <c r="E47" s="53"/>
      <c r="G47" s="213"/>
      <c r="H47" s="214"/>
      <c r="I47" s="207"/>
      <c r="J47" s="208"/>
    </row>
    <row r="48" spans="1:10" ht="12.75" customHeight="1">
      <c r="A48" s="102" t="s">
        <v>1586</v>
      </c>
      <c r="B48" s="97">
        <v>146370450</v>
      </c>
      <c r="C48" s="103">
        <v>0.10487231496550677</v>
      </c>
      <c r="D48" s="208"/>
      <c r="G48" s="213"/>
      <c r="H48" s="214"/>
      <c r="I48" s="207"/>
      <c r="J48" s="208"/>
    </row>
    <row r="49" spans="1:10" ht="12.75" customHeight="1">
      <c r="A49" s="102" t="s">
        <v>1587</v>
      </c>
      <c r="B49" s="97">
        <v>98145401.659999996</v>
      </c>
      <c r="C49" s="103">
        <v>7.0319763827355122E-2</v>
      </c>
      <c r="D49" s="208"/>
      <c r="G49" s="213"/>
      <c r="H49" s="214"/>
      <c r="I49" s="207"/>
      <c r="J49" s="208"/>
    </row>
    <row r="50" spans="1:10" ht="12.75" customHeight="1">
      <c r="A50" s="102" t="s">
        <v>1588</v>
      </c>
      <c r="B50" s="97">
        <v>78602261.340000004</v>
      </c>
      <c r="C50" s="103">
        <v>5.631738584017168E-2</v>
      </c>
      <c r="D50" s="209"/>
      <c r="G50" s="213"/>
      <c r="H50" s="214"/>
      <c r="I50" s="207"/>
      <c r="J50" s="209"/>
    </row>
    <row r="51" spans="1:10" ht="12.75" customHeight="1">
      <c r="A51" s="102" t="s">
        <v>1589</v>
      </c>
      <c r="B51" s="97">
        <v>38939061.789999999</v>
      </c>
      <c r="C51" s="103">
        <v>2.7899275793045727E-2</v>
      </c>
      <c r="D51" s="208"/>
      <c r="G51" s="213"/>
      <c r="H51" s="214"/>
      <c r="I51" s="207"/>
      <c r="J51" s="208"/>
    </row>
    <row r="52" spans="1:10" ht="12.75" customHeight="1">
      <c r="A52" s="102" t="s">
        <v>1590</v>
      </c>
      <c r="B52" s="97">
        <v>33829213.07</v>
      </c>
      <c r="C52" s="103">
        <v>2.4238142931939325E-2</v>
      </c>
      <c r="D52" s="208"/>
      <c r="G52" s="213"/>
      <c r="H52" s="214"/>
      <c r="I52" s="207"/>
      <c r="J52" s="208"/>
    </row>
    <row r="53" spans="1:10" ht="12.75" customHeight="1">
      <c r="A53" s="102" t="s">
        <v>1591</v>
      </c>
      <c r="B53" s="97">
        <v>22873125</v>
      </c>
      <c r="C53" s="103">
        <v>1.6388263951128162E-2</v>
      </c>
      <c r="D53" s="208"/>
      <c r="G53" s="213"/>
      <c r="H53" s="214"/>
      <c r="I53" s="207"/>
      <c r="J53" s="208"/>
    </row>
    <row r="54" spans="1:10" ht="12.75" customHeight="1">
      <c r="A54" s="106" t="s">
        <v>1592</v>
      </c>
      <c r="B54" s="97">
        <v>15833500</v>
      </c>
      <c r="C54" s="103">
        <v>1.1344474236475678E-2</v>
      </c>
      <c r="D54" s="208"/>
      <c r="G54" s="213"/>
      <c r="H54" s="214"/>
      <c r="I54" s="207"/>
      <c r="J54" s="208"/>
    </row>
    <row r="55" spans="1:10" ht="24">
      <c r="A55" s="107" t="s">
        <v>492</v>
      </c>
      <c r="B55" s="97">
        <v>18085590.000000238</v>
      </c>
      <c r="C55" s="103">
        <v>1.2958064218679687E-2</v>
      </c>
      <c r="D55" s="210"/>
      <c r="G55" s="215"/>
      <c r="H55" s="214"/>
      <c r="I55" s="207"/>
      <c r="J55" s="210"/>
    </row>
    <row r="56" spans="1:10" ht="26.25" customHeight="1">
      <c r="A56" s="428" t="s">
        <v>493</v>
      </c>
      <c r="B56" s="429">
        <f>SUM(B45:B55)</f>
        <v>1395701525.6900001</v>
      </c>
      <c r="C56" s="430"/>
      <c r="D56" s="212"/>
      <c r="G56" s="205"/>
      <c r="H56" s="202"/>
      <c r="I56" s="211"/>
      <c r="J56" s="212"/>
    </row>
    <row r="57" spans="1:10" ht="12.75" customHeight="1">
      <c r="G57" s="203"/>
      <c r="H57" s="203"/>
      <c r="I57" s="203"/>
      <c r="J57" s="203"/>
    </row>
    <row r="58" spans="1:10" ht="12.75" customHeight="1">
      <c r="A58" s="143" t="s">
        <v>946</v>
      </c>
      <c r="G58" s="218"/>
      <c r="H58" s="203"/>
      <c r="I58" s="203"/>
      <c r="J58" s="203"/>
    </row>
    <row r="59" spans="1:10" ht="12.75" customHeight="1">
      <c r="A59" s="555" t="s">
        <v>947</v>
      </c>
      <c r="G59" s="219"/>
      <c r="H59" s="203"/>
      <c r="I59" s="203"/>
      <c r="J59" s="203"/>
    </row>
    <row r="60" spans="1:10" ht="12.75" customHeight="1">
      <c r="A60" s="39" t="s">
        <v>494</v>
      </c>
      <c r="G60" s="216"/>
      <c r="H60" s="203"/>
      <c r="I60" s="203"/>
      <c r="J60" s="203"/>
    </row>
    <row r="61" spans="1:10" ht="12.75" customHeight="1">
      <c r="A61" s="423"/>
      <c r="B61" s="934" t="s">
        <v>66</v>
      </c>
      <c r="C61" s="934" t="s">
        <v>67</v>
      </c>
      <c r="D61" s="934" t="s">
        <v>68</v>
      </c>
      <c r="E61" s="934" t="s">
        <v>69</v>
      </c>
      <c r="F61" s="934" t="s">
        <v>70</v>
      </c>
      <c r="G61" s="220"/>
      <c r="H61" s="200"/>
      <c r="I61" s="200"/>
      <c r="J61" s="200"/>
    </row>
    <row r="62" spans="1:10" ht="12.75" customHeight="1">
      <c r="A62" s="423"/>
      <c r="B62" s="935" t="s">
        <v>71</v>
      </c>
      <c r="C62" s="935" t="s">
        <v>72</v>
      </c>
      <c r="D62" s="935" t="s">
        <v>205</v>
      </c>
      <c r="E62" s="935" t="s">
        <v>73</v>
      </c>
      <c r="F62" s="935" t="s">
        <v>74</v>
      </c>
      <c r="G62" s="220"/>
      <c r="H62" s="201"/>
      <c r="I62" s="201"/>
      <c r="J62" s="201"/>
    </row>
    <row r="63" spans="1:10" ht="12.75" customHeight="1">
      <c r="A63" s="108" t="s">
        <v>143</v>
      </c>
      <c r="B63" s="109" t="s">
        <v>143</v>
      </c>
      <c r="C63" s="109" t="s">
        <v>143</v>
      </c>
      <c r="D63" s="109" t="s">
        <v>143</v>
      </c>
      <c r="E63" s="110" t="s">
        <v>143</v>
      </c>
      <c r="F63" s="110" t="s">
        <v>143</v>
      </c>
      <c r="G63" s="205"/>
      <c r="H63" s="202"/>
      <c r="I63" s="202"/>
      <c r="J63" s="204"/>
    </row>
    <row r="64" spans="1:10" ht="15" customHeight="1">
      <c r="A64" s="424" t="s">
        <v>482</v>
      </c>
      <c r="B64" s="436"/>
      <c r="C64" s="436"/>
      <c r="D64" s="436"/>
      <c r="E64" s="437" t="str">
        <f>IF(SUM(E63:E63)=0,"",SUM(E63:E63))</f>
        <v/>
      </c>
      <c r="F64" s="437" t="str">
        <f>IF(SUM(F63:F63)=0,"",SUM(F63:F63))</f>
        <v/>
      </c>
      <c r="G64" s="205"/>
      <c r="H64" s="202"/>
      <c r="I64" s="202"/>
      <c r="J64" s="204"/>
    </row>
    <row r="65" spans="1:7" ht="12.75" customHeight="1"/>
    <row r="66" spans="1:7" ht="12.75" customHeight="1">
      <c r="A66" s="143" t="s">
        <v>948</v>
      </c>
    </row>
    <row r="67" spans="1:7" ht="12.75" customHeight="1">
      <c r="A67" s="555" t="s">
        <v>949</v>
      </c>
    </row>
    <row r="68" spans="1:7" ht="12.75" customHeight="1">
      <c r="A68" s="39" t="s">
        <v>495</v>
      </c>
    </row>
    <row r="69" spans="1:7" ht="12.75" customHeight="1">
      <c r="A69" s="423"/>
      <c r="B69" s="934" t="s">
        <v>66</v>
      </c>
      <c r="C69" s="934" t="s">
        <v>67</v>
      </c>
      <c r="D69" s="934" t="s">
        <v>68</v>
      </c>
      <c r="E69" s="934" t="s">
        <v>69</v>
      </c>
      <c r="F69" s="934" t="s">
        <v>70</v>
      </c>
    </row>
    <row r="70" spans="1:7" ht="12.75" customHeight="1">
      <c r="A70" s="423"/>
      <c r="B70" s="935" t="s">
        <v>71</v>
      </c>
      <c r="C70" s="935" t="s">
        <v>72</v>
      </c>
      <c r="D70" s="935" t="s">
        <v>205</v>
      </c>
      <c r="E70" s="935" t="s">
        <v>73</v>
      </c>
      <c r="F70" s="935" t="s">
        <v>74</v>
      </c>
    </row>
    <row r="71" spans="1:7" ht="12.75" customHeight="1">
      <c r="A71" s="108" t="s">
        <v>143</v>
      </c>
      <c r="B71" s="111" t="s">
        <v>143</v>
      </c>
      <c r="C71" s="111" t="s">
        <v>143</v>
      </c>
      <c r="D71" s="111" t="s">
        <v>143</v>
      </c>
      <c r="E71" s="112" t="s">
        <v>143</v>
      </c>
      <c r="F71" s="112" t="s">
        <v>143</v>
      </c>
      <c r="G71" s="53"/>
    </row>
    <row r="72" spans="1:7" ht="15" customHeight="1">
      <c r="A72" s="424" t="s">
        <v>482</v>
      </c>
      <c r="B72" s="438"/>
      <c r="C72" s="438"/>
      <c r="D72" s="438"/>
      <c r="E72" s="437" t="str">
        <f>IF(SUM(E71)=0,"",SUM(E71))</f>
        <v/>
      </c>
      <c r="F72" s="437" t="str">
        <f>IF(SUM(F71)=0,"",SUM(F71))</f>
        <v/>
      </c>
    </row>
    <row r="73" spans="1:7" ht="12.75" customHeight="1">
      <c r="A73" s="17"/>
    </row>
    <row r="74" spans="1:7" s="267" customFormat="1" ht="12.75" customHeight="1">
      <c r="A74" s="143" t="s">
        <v>1108</v>
      </c>
    </row>
    <row r="75" spans="1:7" s="267" customFormat="1" ht="12.75" customHeight="1">
      <c r="A75" s="555" t="s">
        <v>1109</v>
      </c>
    </row>
    <row r="76" spans="1:7" ht="12.75" customHeight="1">
      <c r="A76" s="39" t="s">
        <v>495</v>
      </c>
    </row>
    <row r="77" spans="1:7" ht="43.5">
      <c r="A77" s="422" t="s">
        <v>1107</v>
      </c>
      <c r="B77" s="422" t="s">
        <v>477</v>
      </c>
      <c r="C77" s="422" t="s">
        <v>478</v>
      </c>
      <c r="D77" s="422" t="s">
        <v>479</v>
      </c>
      <c r="E77" s="422" t="s">
        <v>480</v>
      </c>
    </row>
    <row r="78" spans="1:7" ht="12.75" customHeight="1">
      <c r="A78" s="96" t="s">
        <v>1192</v>
      </c>
      <c r="B78" s="97">
        <v>8500891.7799999993</v>
      </c>
      <c r="C78" s="98">
        <v>0.73296871533987507</v>
      </c>
      <c r="D78" s="99">
        <v>150.80000000000001</v>
      </c>
      <c r="E78" s="252">
        <v>10.96</v>
      </c>
    </row>
    <row r="79" spans="1:7" ht="12.75" customHeight="1">
      <c r="A79" s="96" t="s">
        <v>1098</v>
      </c>
      <c r="B79" s="97">
        <v>3096999.92</v>
      </c>
      <c r="C79" s="98">
        <v>0.26703128466012493</v>
      </c>
      <c r="D79" s="99">
        <v>120</v>
      </c>
      <c r="E79" s="252">
        <v>3.7199999999999998</v>
      </c>
    </row>
    <row r="80" spans="1:7" ht="12.75" customHeight="1">
      <c r="A80" s="424" t="s">
        <v>482</v>
      </c>
      <c r="B80" s="425">
        <f>SUM(B78:B79)</f>
        <v>11597891.699999999</v>
      </c>
      <c r="C80" s="426"/>
      <c r="D80" s="427"/>
      <c r="E80" s="427"/>
    </row>
    <row r="81" spans="1:11" ht="12.75" customHeight="1">
      <c r="A81" s="17" t="s">
        <v>496</v>
      </c>
      <c r="B81" s="267"/>
      <c r="C81" s="267"/>
      <c r="D81" s="267"/>
      <c r="E81" s="267"/>
    </row>
    <row r="82" spans="1:11" ht="12.75" customHeight="1">
      <c r="A82" s="267"/>
      <c r="B82" s="267"/>
      <c r="C82" s="267"/>
      <c r="D82" s="267"/>
      <c r="E82" s="267"/>
    </row>
    <row r="83" spans="1:11" ht="12.75" customHeight="1">
      <c r="A83" s="628" t="s">
        <v>83</v>
      </c>
      <c r="K83" s="35" t="s">
        <v>1136</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20"/>
    <col min="2" max="2" width="13.42578125" style="320" customWidth="1"/>
    <col min="3" max="4" width="14.85546875" style="320" bestFit="1" customWidth="1"/>
    <col min="5" max="5" width="14.42578125" style="320" bestFit="1" customWidth="1"/>
    <col min="6" max="6" width="10.5703125" style="320" bestFit="1" customWidth="1"/>
    <col min="7" max="7" width="11.140625" style="320" bestFit="1" customWidth="1"/>
    <col min="8" max="8" width="13.5703125" style="320" customWidth="1"/>
    <col min="9" max="9" width="12.7109375" style="320" bestFit="1" customWidth="1"/>
    <col min="10" max="10" width="12.85546875" style="320" bestFit="1" customWidth="1"/>
    <col min="11" max="11" width="10.7109375" style="320" bestFit="1" customWidth="1"/>
    <col min="12" max="16384" width="9.140625" style="320"/>
  </cols>
  <sheetData>
    <row r="1" spans="1:7" ht="15">
      <c r="A1" s="748" t="s">
        <v>703</v>
      </c>
      <c r="B1" s="747"/>
      <c r="C1" s="747"/>
      <c r="D1" s="747"/>
    </row>
    <row r="2" spans="1:7">
      <c r="A2" s="749" t="s">
        <v>704</v>
      </c>
      <c r="B2" s="747"/>
      <c r="C2" s="747"/>
      <c r="D2" s="747"/>
    </row>
    <row r="3" spans="1:7">
      <c r="A3" s="42" t="s">
        <v>890</v>
      </c>
    </row>
    <row r="4" spans="1:7">
      <c r="A4" s="1153"/>
      <c r="B4" s="1153"/>
      <c r="C4" s="1153"/>
      <c r="D4" s="1153"/>
      <c r="E4" s="1153"/>
      <c r="F4" s="1153"/>
      <c r="G4" s="1153"/>
    </row>
    <row r="5" spans="1:7">
      <c r="A5" s="151" t="s">
        <v>706</v>
      </c>
    </row>
    <row r="6" spans="1:7" s="751" customFormat="1">
      <c r="A6" s="750" t="s">
        <v>707</v>
      </c>
    </row>
    <row r="8" spans="1:7" ht="63.75">
      <c r="A8" s="773" t="s">
        <v>705</v>
      </c>
      <c r="B8" s="754" t="s">
        <v>658</v>
      </c>
      <c r="C8" s="754" t="s">
        <v>659</v>
      </c>
      <c r="D8" s="754" t="s">
        <v>660</v>
      </c>
      <c r="E8" s="746"/>
    </row>
    <row r="9" spans="1:7">
      <c r="A9" s="755" t="s">
        <v>938</v>
      </c>
      <c r="B9" s="756">
        <v>8</v>
      </c>
      <c r="C9" s="756">
        <v>13</v>
      </c>
      <c r="D9" s="756">
        <v>7</v>
      </c>
    </row>
    <row r="10" spans="1:7">
      <c r="A10" s="755" t="s">
        <v>996</v>
      </c>
      <c r="B10" s="756">
        <v>8</v>
      </c>
      <c r="C10" s="756">
        <v>13</v>
      </c>
      <c r="D10" s="756">
        <v>7</v>
      </c>
    </row>
    <row r="11" spans="1:7">
      <c r="A11" s="755" t="s">
        <v>1087</v>
      </c>
      <c r="B11" s="756">
        <v>7</v>
      </c>
      <c r="C11" s="756">
        <v>13</v>
      </c>
      <c r="D11" s="756">
        <v>7</v>
      </c>
    </row>
    <row r="12" spans="1:7">
      <c r="A12" s="755" t="s">
        <v>1095</v>
      </c>
      <c r="B12" s="756">
        <v>7</v>
      </c>
      <c r="C12" s="756">
        <v>13</v>
      </c>
      <c r="D12" s="756">
        <v>7</v>
      </c>
    </row>
    <row r="13" spans="1:7">
      <c r="A13" s="755" t="s">
        <v>1193</v>
      </c>
      <c r="B13" s="756">
        <v>7</v>
      </c>
      <c r="C13" s="756">
        <v>13</v>
      </c>
      <c r="D13" s="756">
        <v>7</v>
      </c>
    </row>
    <row r="14" spans="1:7">
      <c r="A14" s="755" t="s">
        <v>1222</v>
      </c>
      <c r="B14" s="756">
        <v>7</v>
      </c>
      <c r="C14" s="756">
        <v>13</v>
      </c>
      <c r="D14" s="756">
        <v>6</v>
      </c>
    </row>
    <row r="15" spans="1:7">
      <c r="A15" s="755" t="s">
        <v>1453</v>
      </c>
      <c r="B15" s="756">
        <v>7</v>
      </c>
      <c r="C15" s="756">
        <v>13</v>
      </c>
      <c r="D15" s="756">
        <v>6</v>
      </c>
    </row>
    <row r="16" spans="1:7">
      <c r="A16" s="320" t="s">
        <v>1477</v>
      </c>
      <c r="B16" s="320">
        <v>7</v>
      </c>
      <c r="C16" s="320">
        <v>13</v>
      </c>
      <c r="D16" s="320">
        <v>6</v>
      </c>
    </row>
    <row r="17" spans="1:8">
      <c r="A17" s="847" t="s">
        <v>1549</v>
      </c>
      <c r="B17" s="320">
        <v>6</v>
      </c>
      <c r="C17" s="320">
        <v>13</v>
      </c>
      <c r="D17" s="320">
        <v>6</v>
      </c>
    </row>
    <row r="18" spans="1:8">
      <c r="A18" s="34" t="s">
        <v>511</v>
      </c>
    </row>
    <row r="19" spans="1:8">
      <c r="A19" s="34"/>
    </row>
    <row r="20" spans="1:8">
      <c r="A20" s="151" t="s">
        <v>708</v>
      </c>
    </row>
    <row r="21" spans="1:8" s="751" customFormat="1">
      <c r="A21" s="750" t="s">
        <v>709</v>
      </c>
    </row>
    <row r="23" spans="1:8" s="752" customFormat="1">
      <c r="D23" s="140" t="s">
        <v>657</v>
      </c>
    </row>
    <row r="24" spans="1:8" s="752" customFormat="1" ht="63.75">
      <c r="A24" s="773" t="s">
        <v>705</v>
      </c>
      <c r="B24" s="754" t="s">
        <v>658</v>
      </c>
      <c r="C24" s="754" t="s">
        <v>659</v>
      </c>
      <c r="D24" s="754" t="s">
        <v>660</v>
      </c>
      <c r="H24" s="629"/>
    </row>
    <row r="25" spans="1:8">
      <c r="A25" s="755" t="s">
        <v>938</v>
      </c>
      <c r="B25" s="757">
        <v>28523526.240000002</v>
      </c>
      <c r="C25" s="757">
        <v>689369248.30999994</v>
      </c>
      <c r="D25" s="757">
        <v>5033734212.2300005</v>
      </c>
      <c r="H25" s="630"/>
    </row>
    <row r="26" spans="1:8">
      <c r="A26" s="755" t="s">
        <v>996</v>
      </c>
      <c r="B26" s="757">
        <v>23106079.199999999</v>
      </c>
      <c r="C26" s="757">
        <v>446254295.61000001</v>
      </c>
      <c r="D26" s="757">
        <v>4762517597.2600002</v>
      </c>
    </row>
    <row r="27" spans="1:8">
      <c r="A27" s="755" t="s">
        <v>1087</v>
      </c>
      <c r="B27" s="757">
        <v>25085759.48</v>
      </c>
      <c r="C27" s="757">
        <v>466382089.70999998</v>
      </c>
      <c r="D27" s="757">
        <v>4767162185.4899998</v>
      </c>
    </row>
    <row r="28" spans="1:8">
      <c r="A28" s="755" t="s">
        <v>1095</v>
      </c>
      <c r="B28" s="757">
        <v>24967072.579999998</v>
      </c>
      <c r="C28" s="757">
        <v>476551769.30000001</v>
      </c>
      <c r="D28" s="757">
        <v>4788638479.9700003</v>
      </c>
    </row>
    <row r="29" spans="1:8">
      <c r="A29" s="755" t="s">
        <v>1193</v>
      </c>
      <c r="B29" s="757">
        <v>26311748.579999998</v>
      </c>
      <c r="C29" s="757">
        <v>495411108.20999998</v>
      </c>
      <c r="D29" s="757">
        <v>4848513273.4499998</v>
      </c>
      <c r="E29" s="1023"/>
      <c r="F29" s="1023"/>
      <c r="G29" s="1023"/>
    </row>
    <row r="30" spans="1:8">
      <c r="A30" s="755" t="s">
        <v>1222</v>
      </c>
      <c r="B30" s="757">
        <v>20389558.68</v>
      </c>
      <c r="C30" s="757">
        <v>506920029.89999998</v>
      </c>
      <c r="D30" s="757">
        <v>4853211758.4700003</v>
      </c>
    </row>
    <row r="31" spans="1:8">
      <c r="A31" s="755" t="s">
        <v>1453</v>
      </c>
      <c r="B31" s="757">
        <v>29839912.25</v>
      </c>
      <c r="C31" s="757">
        <v>494742404.03999996</v>
      </c>
      <c r="D31" s="757">
        <v>4698968245.6599998</v>
      </c>
    </row>
    <row r="32" spans="1:8">
      <c r="A32" s="320" t="s">
        <v>1477</v>
      </c>
      <c r="B32" s="757">
        <v>30142383.050000001</v>
      </c>
      <c r="C32" s="757">
        <v>516442651.60999995</v>
      </c>
      <c r="D32" s="757">
        <v>4869458568.3299999</v>
      </c>
    </row>
    <row r="33" spans="1:11">
      <c r="A33" s="847" t="s">
        <v>1549</v>
      </c>
      <c r="B33" s="757">
        <v>33059923.469999999</v>
      </c>
      <c r="C33" s="757">
        <v>500314872.61000001</v>
      </c>
      <c r="D33" s="757">
        <v>4769833979.6399994</v>
      </c>
      <c r="E33" s="757"/>
      <c r="F33" s="757"/>
      <c r="G33" s="757"/>
      <c r="I33" s="836"/>
      <c r="J33" s="836"/>
      <c r="K33" s="836"/>
    </row>
    <row r="34" spans="1:11">
      <c r="A34" s="34" t="s">
        <v>511</v>
      </c>
      <c r="E34" s="1023"/>
      <c r="F34" s="1023"/>
      <c r="G34" s="1023"/>
      <c r="I34" s="1023"/>
      <c r="J34" s="1023"/>
      <c r="K34" s="1023"/>
    </row>
    <row r="35" spans="1:11">
      <c r="A35" s="570"/>
    </row>
    <row r="36" spans="1:11" s="751" customFormat="1">
      <c r="A36" s="151" t="s">
        <v>710</v>
      </c>
      <c r="B36" s="320"/>
      <c r="C36" s="320"/>
      <c r="D36" s="320"/>
      <c r="E36" s="320"/>
      <c r="F36" s="320"/>
      <c r="G36" s="320"/>
      <c r="H36" s="320"/>
      <c r="I36" s="320"/>
      <c r="J36" s="320"/>
    </row>
    <row r="37" spans="1:11">
      <c r="A37" s="750" t="s">
        <v>711</v>
      </c>
      <c r="B37" s="751"/>
      <c r="C37" s="751"/>
      <c r="D37" s="751"/>
      <c r="E37" s="751"/>
      <c r="F37" s="751"/>
      <c r="G37" s="751"/>
      <c r="H37" s="751"/>
      <c r="I37" s="751"/>
      <c r="J37" s="751"/>
    </row>
    <row r="38" spans="1:11" s="752" customFormat="1">
      <c r="A38" s="320"/>
      <c r="B38" s="320"/>
      <c r="C38" s="320"/>
      <c r="D38" s="320"/>
      <c r="E38" s="320"/>
      <c r="F38" s="320"/>
      <c r="G38" s="320"/>
      <c r="H38" s="320"/>
      <c r="I38" s="320"/>
      <c r="J38" s="320"/>
    </row>
    <row r="39" spans="1:11" s="752" customFormat="1">
      <c r="C39" s="140" t="s">
        <v>657</v>
      </c>
    </row>
    <row r="40" spans="1:11" ht="51">
      <c r="A40" s="773" t="s">
        <v>705</v>
      </c>
      <c r="B40" s="754" t="s">
        <v>658</v>
      </c>
      <c r="C40" s="754" t="s">
        <v>659</v>
      </c>
      <c r="D40" s="752"/>
      <c r="E40" s="752"/>
      <c r="F40" s="752"/>
      <c r="G40" s="752"/>
      <c r="H40" s="752"/>
      <c r="I40" s="752"/>
      <c r="J40" s="752"/>
    </row>
    <row r="41" spans="1:11">
      <c r="A41" s="755" t="s">
        <v>938</v>
      </c>
      <c r="B41" s="757">
        <v>952430859.49999988</v>
      </c>
      <c r="C41" s="757">
        <v>71879828164.23999</v>
      </c>
    </row>
    <row r="42" spans="1:11">
      <c r="A42" s="755" t="s">
        <v>996</v>
      </c>
      <c r="B42" s="757">
        <v>1055282770.03</v>
      </c>
      <c r="C42" s="757">
        <v>64379615908.760002</v>
      </c>
    </row>
    <row r="43" spans="1:11">
      <c r="A43" s="755" t="s">
        <v>1087</v>
      </c>
      <c r="B43" s="757">
        <v>1556161632.3999999</v>
      </c>
      <c r="C43" s="757">
        <v>74137097962.550003</v>
      </c>
    </row>
    <row r="44" spans="1:11">
      <c r="A44" s="755" t="s">
        <v>1095</v>
      </c>
      <c r="B44" s="757">
        <v>1576542951.0999999</v>
      </c>
      <c r="C44" s="757">
        <v>74376441449.460007</v>
      </c>
      <c r="D44" s="743"/>
      <c r="E44" s="743"/>
      <c r="F44" s="743"/>
      <c r="G44" s="743"/>
      <c r="H44" s="743"/>
      <c r="I44" s="743"/>
      <c r="J44" s="743"/>
    </row>
    <row r="45" spans="1:11">
      <c r="A45" s="755" t="s">
        <v>1193</v>
      </c>
      <c r="B45" s="757">
        <v>1822577372.0999999</v>
      </c>
      <c r="C45" s="757">
        <v>68389725441.550003</v>
      </c>
      <c r="H45" s="630"/>
    </row>
    <row r="46" spans="1:11">
      <c r="A46" s="755" t="s">
        <v>1222</v>
      </c>
      <c r="B46" s="757">
        <v>2838499516.8299999</v>
      </c>
      <c r="C46" s="757">
        <v>73847968479.62999</v>
      </c>
    </row>
    <row r="47" spans="1:11">
      <c r="A47" s="755" t="s">
        <v>1453</v>
      </c>
      <c r="B47" s="757">
        <v>2923885266.8499999</v>
      </c>
      <c r="C47" s="757">
        <v>83705869911.970001</v>
      </c>
    </row>
    <row r="48" spans="1:11">
      <c r="A48" s="320" t="s">
        <v>1477</v>
      </c>
      <c r="B48" s="757">
        <v>3334927210.27</v>
      </c>
      <c r="C48" s="757">
        <v>82464919501.729996</v>
      </c>
    </row>
    <row r="49" spans="1:10">
      <c r="A49" s="847" t="s">
        <v>1549</v>
      </c>
      <c r="B49" s="757">
        <v>4378444518.3999996</v>
      </c>
      <c r="C49" s="757">
        <v>82452811126.809998</v>
      </c>
    </row>
    <row r="50" spans="1:10">
      <c r="A50" s="283" t="s">
        <v>868</v>
      </c>
    </row>
    <row r="51" spans="1:10">
      <c r="A51" s="806" t="s">
        <v>869</v>
      </c>
    </row>
    <row r="52" spans="1:10">
      <c r="A52" s="34" t="s">
        <v>511</v>
      </c>
    </row>
    <row r="53" spans="1:10">
      <c r="A53" s="34"/>
    </row>
    <row r="54" spans="1:10">
      <c r="A54" s="151" t="s">
        <v>914</v>
      </c>
    </row>
    <row r="55" spans="1:10" ht="15" customHeight="1">
      <c r="A55" s="750" t="s">
        <v>915</v>
      </c>
    </row>
    <row r="56" spans="1:10" ht="15" customHeight="1">
      <c r="J56" s="140" t="s">
        <v>657</v>
      </c>
    </row>
    <row r="57" spans="1:10" ht="15">
      <c r="A57" s="747"/>
      <c r="B57" s="1154" t="s">
        <v>929</v>
      </c>
      <c r="C57" s="1154"/>
      <c r="D57" s="1154"/>
      <c r="E57" s="1154"/>
      <c r="F57" s="1154"/>
      <c r="G57" s="1154"/>
      <c r="H57" s="1154"/>
      <c r="I57" s="1154"/>
      <c r="J57" s="1154"/>
    </row>
    <row r="58" spans="1:10" ht="84">
      <c r="A58" s="773" t="s">
        <v>705</v>
      </c>
      <c r="B58" s="838" t="s">
        <v>930</v>
      </c>
      <c r="C58" s="838" t="s">
        <v>931</v>
      </c>
      <c r="D58" s="838" t="s">
        <v>932</v>
      </c>
      <c r="E58" s="838" t="s">
        <v>933</v>
      </c>
      <c r="F58" s="838" t="s">
        <v>934</v>
      </c>
      <c r="G58" s="838" t="s">
        <v>935</v>
      </c>
      <c r="H58" s="846" t="s">
        <v>936</v>
      </c>
      <c r="I58" s="846" t="s">
        <v>937</v>
      </c>
      <c r="J58" s="838" t="s">
        <v>916</v>
      </c>
    </row>
    <row r="59" spans="1:10">
      <c r="A59" s="847" t="s">
        <v>938</v>
      </c>
      <c r="B59" s="836">
        <v>2053200805.8699999</v>
      </c>
      <c r="C59" s="836">
        <v>21168125.230000019</v>
      </c>
      <c r="D59" s="836">
        <v>0</v>
      </c>
      <c r="E59" s="836">
        <v>0</v>
      </c>
      <c r="F59" s="836">
        <v>0</v>
      </c>
      <c r="G59" s="836">
        <v>43779936.980000004</v>
      </c>
      <c r="H59" s="836">
        <v>0</v>
      </c>
      <c r="I59" s="836">
        <v>34833088.239999995</v>
      </c>
      <c r="J59" s="836">
        <v>2152981956.3199997</v>
      </c>
    </row>
    <row r="60" spans="1:10">
      <c r="A60" s="847" t="s">
        <v>996</v>
      </c>
      <c r="B60" s="836">
        <v>3248325997.1374593</v>
      </c>
      <c r="C60" s="836">
        <v>15779178.74418975</v>
      </c>
      <c r="D60" s="836">
        <v>0</v>
      </c>
      <c r="E60" s="836">
        <v>0</v>
      </c>
      <c r="F60" s="836">
        <v>0</v>
      </c>
      <c r="G60" s="836">
        <v>60032322.7324</v>
      </c>
      <c r="H60" s="836">
        <v>0</v>
      </c>
      <c r="I60" s="836">
        <v>8669671.3699999992</v>
      </c>
      <c r="J60" s="836">
        <v>3332807169.9840488</v>
      </c>
    </row>
    <row r="61" spans="1:10">
      <c r="A61" s="847" t="s">
        <v>1087</v>
      </c>
      <c r="B61" s="836">
        <v>1065610680.5776603</v>
      </c>
      <c r="C61" s="836">
        <v>2361570.7503999993</v>
      </c>
      <c r="D61" s="836">
        <v>0</v>
      </c>
      <c r="E61" s="836">
        <v>0</v>
      </c>
      <c r="F61" s="836">
        <v>0</v>
      </c>
      <c r="G61" s="836">
        <v>74187470.391000003</v>
      </c>
      <c r="H61" s="836">
        <v>0</v>
      </c>
      <c r="I61" s="836">
        <v>16743858.124341002</v>
      </c>
      <c r="J61" s="836">
        <v>1158903579.8434012</v>
      </c>
    </row>
    <row r="62" spans="1:10">
      <c r="A62" s="847" t="s">
        <v>1095</v>
      </c>
      <c r="B62" s="836">
        <v>1226025283.1185656</v>
      </c>
      <c r="C62" s="836">
        <v>782433.43800000008</v>
      </c>
      <c r="D62" s="836">
        <v>0</v>
      </c>
      <c r="E62" s="836">
        <v>0</v>
      </c>
      <c r="F62" s="836">
        <v>0</v>
      </c>
      <c r="G62" s="836">
        <v>1830368.923</v>
      </c>
      <c r="H62" s="836">
        <v>0</v>
      </c>
      <c r="I62" s="836">
        <v>6640210.54</v>
      </c>
      <c r="J62" s="836">
        <v>1235278296.0195656</v>
      </c>
    </row>
    <row r="63" spans="1:10">
      <c r="A63" s="847" t="s">
        <v>1193</v>
      </c>
      <c r="B63" s="836">
        <v>1217931277.6589918</v>
      </c>
      <c r="C63" s="836">
        <v>36587646.544</v>
      </c>
      <c r="D63" s="836">
        <v>48306405.590000004</v>
      </c>
      <c r="E63" s="836">
        <v>0</v>
      </c>
      <c r="F63" s="836">
        <v>0</v>
      </c>
      <c r="G63" s="836">
        <v>112100238.66600001</v>
      </c>
      <c r="H63" s="836">
        <v>0</v>
      </c>
      <c r="I63" s="836">
        <v>6456466.4500000002</v>
      </c>
      <c r="J63" s="836">
        <v>1421382034.9089916</v>
      </c>
    </row>
    <row r="64" spans="1:10">
      <c r="A64" s="847" t="s">
        <v>1222</v>
      </c>
      <c r="B64" s="836">
        <v>1730100207.7345986</v>
      </c>
      <c r="C64" s="836">
        <v>22980291.312305998</v>
      </c>
      <c r="D64" s="836">
        <v>98418138.030000001</v>
      </c>
      <c r="E64" s="836">
        <v>0</v>
      </c>
      <c r="F64" s="836">
        <v>0</v>
      </c>
      <c r="G64" s="836">
        <v>43116686.745338805</v>
      </c>
      <c r="H64" s="836">
        <v>0</v>
      </c>
      <c r="I64" s="836">
        <v>42807156.219999999</v>
      </c>
      <c r="J64" s="836">
        <v>1937422480.0422435</v>
      </c>
    </row>
    <row r="65" spans="1:10">
      <c r="A65" s="847" t="s">
        <v>1453</v>
      </c>
      <c r="B65" s="836">
        <v>1773020765.1849144</v>
      </c>
      <c r="C65" s="836">
        <v>52789384.563280001</v>
      </c>
      <c r="D65" s="836">
        <v>0</v>
      </c>
      <c r="E65" s="836">
        <v>0</v>
      </c>
      <c r="F65" s="836">
        <v>0</v>
      </c>
      <c r="G65" s="836">
        <v>122361249.82817401</v>
      </c>
      <c r="H65" s="836">
        <v>0</v>
      </c>
      <c r="I65" s="836">
        <v>24110251.68</v>
      </c>
      <c r="J65" s="836">
        <v>1972281651.2563686</v>
      </c>
    </row>
    <row r="66" spans="1:10">
      <c r="A66" s="847" t="s">
        <v>1477</v>
      </c>
      <c r="B66" s="836">
        <v>1931779269.3241148</v>
      </c>
      <c r="C66" s="836">
        <v>27816611.439200003</v>
      </c>
      <c r="D66" s="836">
        <v>0</v>
      </c>
      <c r="E66" s="836">
        <v>0</v>
      </c>
      <c r="F66" s="836">
        <v>0</v>
      </c>
      <c r="G66" s="836">
        <v>40708441.464000002</v>
      </c>
      <c r="H66" s="836">
        <v>0</v>
      </c>
      <c r="I66" s="836">
        <v>2146355.9500000002</v>
      </c>
      <c r="J66" s="836">
        <v>2002450678.1773148</v>
      </c>
    </row>
    <row r="67" spans="1:10">
      <c r="A67" s="847" t="s">
        <v>1549</v>
      </c>
      <c r="B67" s="836">
        <v>1749662827</v>
      </c>
      <c r="C67" s="836">
        <v>41502792</v>
      </c>
      <c r="D67" s="836">
        <v>0</v>
      </c>
      <c r="E67" s="836">
        <v>0</v>
      </c>
      <c r="F67" s="836">
        <v>0</v>
      </c>
      <c r="G67" s="836">
        <v>190087394</v>
      </c>
      <c r="H67" s="836">
        <v>0</v>
      </c>
      <c r="I67" s="836">
        <v>29403051</v>
      </c>
      <c r="J67" s="836">
        <v>2010656064</v>
      </c>
    </row>
    <row r="68" spans="1:10">
      <c r="A68" s="34" t="s">
        <v>511</v>
      </c>
    </row>
    <row r="70" spans="1:10">
      <c r="A70" s="628" t="s">
        <v>83</v>
      </c>
    </row>
    <row r="75" spans="1:10">
      <c r="J75" s="35" t="s">
        <v>1137</v>
      </c>
    </row>
    <row r="106" spans="2:2">
      <c r="B106" s="753"/>
    </row>
    <row r="107" spans="2:2">
      <c r="B107" s="758"/>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6"/>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7"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5" t="s">
        <v>712</v>
      </c>
      <c r="B1" s="550"/>
      <c r="C1" s="550"/>
      <c r="D1" s="550"/>
      <c r="E1" s="551"/>
      <c r="F1" s="551"/>
      <c r="G1" s="551"/>
      <c r="H1" s="551"/>
      <c r="I1" s="551"/>
      <c r="J1" s="551"/>
      <c r="K1" s="551"/>
      <c r="L1" s="551"/>
    </row>
    <row r="2" spans="1:19" ht="15" customHeight="1">
      <c r="A2" s="616" t="s">
        <v>713</v>
      </c>
      <c r="B2" s="553"/>
      <c r="C2" s="553"/>
      <c r="D2" s="553"/>
      <c r="E2" s="553"/>
      <c r="F2" s="553"/>
      <c r="G2" s="553"/>
      <c r="H2" s="553"/>
      <c r="I2" s="553"/>
      <c r="J2" s="551"/>
      <c r="K2" s="551"/>
      <c r="L2" s="551"/>
    </row>
    <row r="3" spans="1:19" s="267" customFormat="1">
      <c r="A3" s="552"/>
      <c r="B3" s="553"/>
      <c r="C3" s="553"/>
      <c r="D3" s="553"/>
      <c r="E3" s="553"/>
      <c r="F3" s="553"/>
      <c r="G3" s="553"/>
      <c r="H3" s="553"/>
      <c r="I3" s="553"/>
      <c r="J3" s="551"/>
      <c r="K3" s="551"/>
      <c r="L3" s="551"/>
    </row>
    <row r="4" spans="1:19" ht="12.75" customHeight="1">
      <c r="A4" s="142" t="s">
        <v>714</v>
      </c>
    </row>
    <row r="5" spans="1:19" ht="12.75" customHeight="1">
      <c r="A5" s="544" t="s">
        <v>715</v>
      </c>
      <c r="H5" s="267"/>
      <c r="I5" s="267"/>
    </row>
    <row r="6" spans="1:19" ht="12.75" customHeight="1">
      <c r="F6" s="140"/>
      <c r="G6" s="140"/>
      <c r="H6" s="1156" t="str">
        <f>Naslovnica!A20</f>
        <v>Ožujak 2022.</v>
      </c>
      <c r="I6" s="1156"/>
    </row>
    <row r="7" spans="1:19" ht="12.75" customHeight="1">
      <c r="F7" s="289"/>
      <c r="G7" s="289"/>
      <c r="H7" s="1157" t="str">
        <f>Naslovnica!A24</f>
        <v>March 2022</v>
      </c>
      <c r="I7" s="1157"/>
    </row>
    <row r="8" spans="1:19" ht="15" customHeight="1">
      <c r="A8" s="574"/>
      <c r="B8" s="575"/>
      <c r="C8" s="575"/>
      <c r="D8" s="575"/>
      <c r="E8" s="575"/>
      <c r="F8" s="575"/>
      <c r="G8" s="575"/>
      <c r="H8" s="778"/>
      <c r="I8" s="778"/>
      <c r="J8" s="576"/>
      <c r="K8" s="1155" t="s">
        <v>1187</v>
      </c>
      <c r="L8" s="1155"/>
    </row>
    <row r="9" spans="1:19" ht="33.75">
      <c r="A9" s="577" t="s">
        <v>75</v>
      </c>
      <c r="B9" s="578" t="s">
        <v>171</v>
      </c>
      <c r="C9" s="578" t="s">
        <v>172</v>
      </c>
      <c r="D9" s="579" t="s">
        <v>76</v>
      </c>
      <c r="E9" s="578" t="s">
        <v>106</v>
      </c>
      <c r="F9" s="578" t="s">
        <v>145</v>
      </c>
      <c r="G9" s="578" t="s">
        <v>669</v>
      </c>
      <c r="H9" s="578" t="s">
        <v>815</v>
      </c>
      <c r="I9" s="578" t="s">
        <v>1462</v>
      </c>
      <c r="J9" s="578" t="s">
        <v>663</v>
      </c>
      <c r="K9" s="578" t="s">
        <v>667</v>
      </c>
      <c r="L9" s="578" t="s">
        <v>60</v>
      </c>
    </row>
    <row r="10" spans="1:19" ht="31.5">
      <c r="A10" s="580" t="s">
        <v>206</v>
      </c>
      <c r="B10" s="581" t="s">
        <v>174</v>
      </c>
      <c r="C10" s="581" t="s">
        <v>173</v>
      </c>
      <c r="D10" s="582" t="s">
        <v>77</v>
      </c>
      <c r="E10" s="581" t="s">
        <v>470</v>
      </c>
      <c r="F10" s="581" t="s">
        <v>146</v>
      </c>
      <c r="G10" s="583" t="s">
        <v>670</v>
      </c>
      <c r="H10" s="583" t="s">
        <v>816</v>
      </c>
      <c r="I10" s="583" t="s">
        <v>817</v>
      </c>
      <c r="J10" s="583" t="s">
        <v>810</v>
      </c>
      <c r="K10" s="583" t="s">
        <v>251</v>
      </c>
      <c r="L10" s="583" t="s">
        <v>252</v>
      </c>
    </row>
    <row r="11" spans="1:19" ht="12.75" customHeight="1">
      <c r="A11" s="136" t="s">
        <v>1232</v>
      </c>
      <c r="B11" s="194">
        <v>28508707379</v>
      </c>
      <c r="C11" s="439" t="s">
        <v>1233</v>
      </c>
      <c r="D11" s="439" t="s">
        <v>1234</v>
      </c>
      <c r="E11" s="440" t="s">
        <v>1235</v>
      </c>
      <c r="F11" s="440" t="s">
        <v>1231</v>
      </c>
      <c r="G11" s="440" t="s">
        <v>1236</v>
      </c>
      <c r="H11" s="441">
        <v>35065869.450000003</v>
      </c>
      <c r="I11" s="442">
        <v>1573.7394837685329</v>
      </c>
      <c r="J11" s="443">
        <v>-4.1869876409393547E-2</v>
      </c>
      <c r="K11" s="443">
        <v>4.760984356699427E-2</v>
      </c>
      <c r="L11" s="443">
        <v>-1.2121311069507756E-2</v>
      </c>
      <c r="M11" s="296"/>
      <c r="N11" s="296"/>
      <c r="O11" s="296"/>
      <c r="P11" s="167"/>
      <c r="Q11" s="199"/>
      <c r="R11" s="77"/>
      <c r="S11" s="77"/>
    </row>
    <row r="12" spans="1:19" ht="12.75" customHeight="1">
      <c r="A12" s="136" t="s">
        <v>1237</v>
      </c>
      <c r="B12" s="194">
        <v>26655747081</v>
      </c>
      <c r="C12" s="439" t="s">
        <v>1238</v>
      </c>
      <c r="D12" s="439" t="s">
        <v>1234</v>
      </c>
      <c r="E12" s="440" t="s">
        <v>1239</v>
      </c>
      <c r="F12" s="440" t="s">
        <v>1231</v>
      </c>
      <c r="G12" s="440" t="s">
        <v>1240</v>
      </c>
      <c r="H12" s="441">
        <v>115803183.83</v>
      </c>
      <c r="I12" s="442">
        <v>189.82478455673137</v>
      </c>
      <c r="J12" s="443">
        <v>1.0469590716966737E-2</v>
      </c>
      <c r="K12" s="443">
        <v>2.9049288129906703E-2</v>
      </c>
      <c r="L12" s="443">
        <v>-2.7329742344571861E-2</v>
      </c>
      <c r="M12" s="296"/>
      <c r="N12" s="296"/>
      <c r="O12" s="296"/>
      <c r="P12" s="167"/>
      <c r="Q12" s="199"/>
      <c r="R12" s="77"/>
      <c r="S12" s="77"/>
    </row>
    <row r="13" spans="1:19" ht="12.75" customHeight="1">
      <c r="A13" s="136" t="s">
        <v>1241</v>
      </c>
      <c r="B13" s="194">
        <v>12916294683</v>
      </c>
      <c r="C13" s="439" t="s">
        <v>1242</v>
      </c>
      <c r="D13" s="439" t="s">
        <v>1234</v>
      </c>
      <c r="E13" s="114" t="s">
        <v>1243</v>
      </c>
      <c r="F13" s="114" t="s">
        <v>1231</v>
      </c>
      <c r="G13" s="114" t="s">
        <v>1240</v>
      </c>
      <c r="H13" s="441">
        <v>146673106.75999999</v>
      </c>
      <c r="I13" s="442">
        <v>119.97063699918633</v>
      </c>
      <c r="J13" s="443">
        <v>0.22249511187073479</v>
      </c>
      <c r="K13" s="443">
        <v>3.7841635198709866E-6</v>
      </c>
      <c r="L13" s="443">
        <v>-1.970897812556327E-3</v>
      </c>
      <c r="M13" s="296"/>
      <c r="N13" s="296"/>
      <c r="O13" s="296"/>
      <c r="P13" s="167"/>
      <c r="Q13" s="199"/>
      <c r="R13" s="77"/>
      <c r="S13" s="77"/>
    </row>
    <row r="14" spans="1:19" s="267" customFormat="1" ht="12.75" customHeight="1">
      <c r="A14" s="136" t="s">
        <v>1244</v>
      </c>
      <c r="B14" s="194">
        <v>37695515978</v>
      </c>
      <c r="C14" s="439" t="s">
        <v>1245</v>
      </c>
      <c r="D14" s="439" t="s">
        <v>78</v>
      </c>
      <c r="E14" s="114" t="s">
        <v>1235</v>
      </c>
      <c r="F14" s="114" t="s">
        <v>1231</v>
      </c>
      <c r="G14" s="114" t="s">
        <v>1240</v>
      </c>
      <c r="H14" s="441">
        <v>7344526.3499999996</v>
      </c>
      <c r="I14" s="442">
        <v>84.614091088815414</v>
      </c>
      <c r="J14" s="443">
        <v>2.4199238739819995E-2</v>
      </c>
      <c r="K14" s="443">
        <v>2.4260373093301979E-2</v>
      </c>
      <c r="L14" s="443">
        <v>-4.3364193609594093E-2</v>
      </c>
      <c r="M14" s="296"/>
      <c r="N14" s="296"/>
      <c r="O14" s="296"/>
      <c r="P14" s="167"/>
      <c r="Q14" s="199"/>
      <c r="R14" s="77"/>
      <c r="S14" s="77"/>
    </row>
    <row r="15" spans="1:19" s="267" customFormat="1" ht="12.75" customHeight="1">
      <c r="A15" s="136" t="s">
        <v>1246</v>
      </c>
      <c r="B15" s="194">
        <v>56499633647</v>
      </c>
      <c r="C15" s="439" t="s">
        <v>1247</v>
      </c>
      <c r="D15" s="439" t="s">
        <v>105</v>
      </c>
      <c r="E15" s="114" t="s">
        <v>1243</v>
      </c>
      <c r="F15" s="114" t="s">
        <v>1231</v>
      </c>
      <c r="G15" s="114" t="s">
        <v>1236</v>
      </c>
      <c r="H15" s="441">
        <v>1020330142.5599999</v>
      </c>
      <c r="I15" s="442">
        <v>886.47493965174533</v>
      </c>
      <c r="J15" s="443">
        <v>-5.8680352060729524E-2</v>
      </c>
      <c r="K15" s="443">
        <v>3.5069471323567747E-3</v>
      </c>
      <c r="L15" s="443">
        <v>-7.4255826805870395E-2</v>
      </c>
      <c r="M15" s="296"/>
      <c r="N15" s="296"/>
      <c r="O15" s="296"/>
      <c r="P15" s="167"/>
      <c r="Q15" s="199"/>
      <c r="R15" s="77"/>
      <c r="S15" s="77"/>
    </row>
    <row r="16" spans="1:19" s="267" customFormat="1" ht="12.75" customHeight="1">
      <c r="A16" s="136" t="s">
        <v>1248</v>
      </c>
      <c r="B16" s="194">
        <v>29300390100</v>
      </c>
      <c r="C16" s="439" t="s">
        <v>1249</v>
      </c>
      <c r="D16" s="439" t="s">
        <v>105</v>
      </c>
      <c r="E16" s="114" t="s">
        <v>1235</v>
      </c>
      <c r="F16" s="114" t="s">
        <v>1231</v>
      </c>
      <c r="G16" s="114" t="s">
        <v>1236</v>
      </c>
      <c r="H16" s="441">
        <v>128097796.79000001</v>
      </c>
      <c r="I16" s="442">
        <v>715.04135465354943</v>
      </c>
      <c r="J16" s="443">
        <v>4.5033435959337176E-2</v>
      </c>
      <c r="K16" s="443">
        <v>3.6708529790642652E-2</v>
      </c>
      <c r="L16" s="443">
        <v>-4.1148735732894126E-2</v>
      </c>
      <c r="M16" s="296"/>
      <c r="N16" s="296"/>
      <c r="O16" s="296"/>
      <c r="P16" s="167"/>
      <c r="Q16" s="199"/>
      <c r="R16" s="77"/>
      <c r="S16" s="77"/>
    </row>
    <row r="17" spans="1:19" s="267" customFormat="1" ht="12.75" customHeight="1">
      <c r="A17" s="136" t="s">
        <v>1250</v>
      </c>
      <c r="B17" s="194" t="s">
        <v>1251</v>
      </c>
      <c r="C17" s="439" t="s">
        <v>1252</v>
      </c>
      <c r="D17" s="439" t="s">
        <v>105</v>
      </c>
      <c r="E17" s="114" t="s">
        <v>1253</v>
      </c>
      <c r="F17" s="114" t="s">
        <v>1231</v>
      </c>
      <c r="G17" s="114" t="s">
        <v>1236</v>
      </c>
      <c r="H17" s="441">
        <v>176224998.19999999</v>
      </c>
      <c r="I17" s="442">
        <v>729.79939239310124</v>
      </c>
      <c r="J17" s="443">
        <v>-0.13056885031230547</v>
      </c>
      <c r="K17" s="443">
        <v>8.7357603964250963E-3</v>
      </c>
      <c r="L17" s="443">
        <v>-5.5734576075778586E-2</v>
      </c>
      <c r="M17" s="296"/>
      <c r="N17" s="296"/>
      <c r="O17" s="296"/>
      <c r="P17" s="167"/>
      <c r="Q17" s="199"/>
      <c r="R17" s="77"/>
      <c r="S17" s="77"/>
    </row>
    <row r="18" spans="1:19" s="267" customFormat="1" ht="12.75" customHeight="1">
      <c r="A18" s="136" t="s">
        <v>1254</v>
      </c>
      <c r="B18" s="194">
        <v>96069213114</v>
      </c>
      <c r="C18" s="439" t="s">
        <v>1255</v>
      </c>
      <c r="D18" s="439" t="s">
        <v>105</v>
      </c>
      <c r="E18" s="114" t="s">
        <v>1243</v>
      </c>
      <c r="F18" s="114" t="s">
        <v>1231</v>
      </c>
      <c r="G18" s="114" t="s">
        <v>1240</v>
      </c>
      <c r="H18" s="441">
        <v>276507374.06</v>
      </c>
      <c r="I18" s="442">
        <v>151.62411192389629</v>
      </c>
      <c r="J18" s="443">
        <v>-0.21004750168441466</v>
      </c>
      <c r="K18" s="443">
        <v>1.3222858937924631E-3</v>
      </c>
      <c r="L18" s="443">
        <v>-2.4025547140067993E-2</v>
      </c>
      <c r="M18" s="296"/>
      <c r="N18" s="296"/>
      <c r="O18" s="296"/>
      <c r="P18" s="167"/>
      <c r="Q18" s="199"/>
      <c r="R18" s="77"/>
      <c r="S18" s="77"/>
    </row>
    <row r="19" spans="1:19" s="267" customFormat="1" ht="12.75" customHeight="1">
      <c r="A19" s="136" t="s">
        <v>1256</v>
      </c>
      <c r="B19" s="194">
        <v>15448763136</v>
      </c>
      <c r="C19" s="439" t="s">
        <v>1257</v>
      </c>
      <c r="D19" s="439" t="s">
        <v>105</v>
      </c>
      <c r="E19" s="114" t="s">
        <v>1243</v>
      </c>
      <c r="F19" s="114" t="s">
        <v>1231</v>
      </c>
      <c r="G19" s="114" t="s">
        <v>1236</v>
      </c>
      <c r="H19" s="441">
        <v>347026776.66000003</v>
      </c>
      <c r="I19" s="442">
        <v>867.89217664914258</v>
      </c>
      <c r="J19" s="443">
        <v>-4.1294724300073193E-2</v>
      </c>
      <c r="K19" s="443">
        <v>-1.4168214728204065E-3</v>
      </c>
      <c r="L19" s="443">
        <v>-3.6005563770744153E-2</v>
      </c>
      <c r="M19" s="296"/>
      <c r="N19" s="296"/>
      <c r="O19" s="296"/>
      <c r="P19" s="167"/>
      <c r="Q19" s="199"/>
      <c r="R19" s="77"/>
      <c r="S19" s="77"/>
    </row>
    <row r="20" spans="1:19" s="267" customFormat="1" ht="12.75" customHeight="1">
      <c r="A20" s="136" t="s">
        <v>1542</v>
      </c>
      <c r="B20" s="194" t="s">
        <v>1543</v>
      </c>
      <c r="C20" s="439" t="s">
        <v>1544</v>
      </c>
      <c r="D20" s="439" t="s">
        <v>105</v>
      </c>
      <c r="E20" s="114" t="s">
        <v>1259</v>
      </c>
      <c r="F20" s="114" t="s">
        <v>1231</v>
      </c>
      <c r="G20" s="114" t="s">
        <v>1236</v>
      </c>
      <c r="H20" s="441">
        <v>7033518.5599999996</v>
      </c>
      <c r="I20" s="442">
        <v>765.02574524824115</v>
      </c>
      <c r="J20" s="443">
        <v>0.13630508761953752</v>
      </c>
      <c r="K20" s="443">
        <v>5.1290534915853891E-2</v>
      </c>
      <c r="L20" s="443" t="s">
        <v>1231</v>
      </c>
      <c r="M20" s="296"/>
      <c r="N20" s="296"/>
      <c r="O20" s="296"/>
      <c r="P20" s="167"/>
      <c r="Q20" s="199"/>
      <c r="R20" s="77"/>
      <c r="S20" s="77"/>
    </row>
    <row r="21" spans="1:19" s="267" customFormat="1" ht="12.75" customHeight="1">
      <c r="A21" s="136" t="s">
        <v>1258</v>
      </c>
      <c r="B21" s="194" t="s">
        <v>1446</v>
      </c>
      <c r="C21" s="439" t="s">
        <v>1447</v>
      </c>
      <c r="D21" s="439" t="s">
        <v>105</v>
      </c>
      <c r="E21" s="114" t="s">
        <v>1259</v>
      </c>
      <c r="F21" s="114" t="s">
        <v>1231</v>
      </c>
      <c r="G21" s="114" t="s">
        <v>1236</v>
      </c>
      <c r="H21" s="441">
        <v>60813946.280000001</v>
      </c>
      <c r="I21" s="442">
        <v>743.57674743685629</v>
      </c>
      <c r="J21" s="443">
        <v>0.11330372499455166</v>
      </c>
      <c r="K21" s="443">
        <v>8.1033001110400127E-2</v>
      </c>
      <c r="L21" s="443">
        <v>-7.1593787925203878E-2</v>
      </c>
      <c r="M21" s="296"/>
      <c r="N21" s="296"/>
      <c r="O21" s="296"/>
      <c r="P21" s="167"/>
      <c r="Q21" s="199"/>
      <c r="R21" s="77"/>
      <c r="S21" s="77"/>
    </row>
    <row r="22" spans="1:19" s="267" customFormat="1" ht="12.75" customHeight="1">
      <c r="A22" s="136" t="s">
        <v>1545</v>
      </c>
      <c r="B22" s="194" t="s">
        <v>1546</v>
      </c>
      <c r="C22" s="439" t="s">
        <v>1547</v>
      </c>
      <c r="D22" s="439" t="s">
        <v>105</v>
      </c>
      <c r="E22" s="114" t="s">
        <v>1259</v>
      </c>
      <c r="F22" s="114" t="s">
        <v>1231</v>
      </c>
      <c r="G22" s="114" t="s">
        <v>1236</v>
      </c>
      <c r="H22" s="441">
        <v>10004506.5</v>
      </c>
      <c r="I22" s="442">
        <v>767.34993018611988</v>
      </c>
      <c r="J22" s="443" t="s">
        <v>1231</v>
      </c>
      <c r="K22" s="443" t="s">
        <v>1231</v>
      </c>
      <c r="L22" s="443" t="s">
        <v>1231</v>
      </c>
      <c r="M22" s="296"/>
      <c r="N22" s="296"/>
      <c r="O22" s="296"/>
      <c r="P22" s="167"/>
      <c r="Q22" s="199"/>
      <c r="R22" s="77"/>
      <c r="S22" s="77"/>
    </row>
    <row r="23" spans="1:19" s="267" customFormat="1" ht="12.75" customHeight="1">
      <c r="A23" s="136" t="s">
        <v>1260</v>
      </c>
      <c r="B23" s="194" t="s">
        <v>1448</v>
      </c>
      <c r="C23" s="439" t="s">
        <v>1449</v>
      </c>
      <c r="D23" s="439" t="s">
        <v>105</v>
      </c>
      <c r="E23" s="114" t="s">
        <v>1259</v>
      </c>
      <c r="F23" s="114" t="s">
        <v>1231</v>
      </c>
      <c r="G23" s="114" t="s">
        <v>1236</v>
      </c>
      <c r="H23" s="441">
        <v>60743242.960000001</v>
      </c>
      <c r="I23" s="442">
        <v>844.37891712030728</v>
      </c>
      <c r="J23" s="443">
        <v>0.21271135838535926</v>
      </c>
      <c r="K23" s="443">
        <v>5.9535968117129467E-2</v>
      </c>
      <c r="L23" s="443">
        <v>-8.3952412486234751E-2</v>
      </c>
      <c r="M23" s="296"/>
      <c r="N23" s="296"/>
      <c r="O23" s="296"/>
      <c r="P23" s="167"/>
      <c r="Q23" s="199"/>
      <c r="R23" s="77"/>
      <c r="S23" s="77"/>
    </row>
    <row r="24" spans="1:19" s="267" customFormat="1" ht="12.75" customHeight="1">
      <c r="A24" s="136" t="s">
        <v>1523</v>
      </c>
      <c r="B24" s="194" t="s">
        <v>1353</v>
      </c>
      <c r="C24" s="439" t="s">
        <v>1354</v>
      </c>
      <c r="D24" s="439" t="s">
        <v>1524</v>
      </c>
      <c r="E24" s="114" t="s">
        <v>1243</v>
      </c>
      <c r="F24" s="114" t="s">
        <v>1231</v>
      </c>
      <c r="G24" s="114" t="s">
        <v>1236</v>
      </c>
      <c r="H24" s="441">
        <v>674071778.65999997</v>
      </c>
      <c r="I24" s="442">
        <v>992.34901993285268</v>
      </c>
      <c r="J24" s="443">
        <v>-0.12840286145780566</v>
      </c>
      <c r="K24" s="443">
        <v>-3.6783825633448508E-3</v>
      </c>
      <c r="L24" s="443">
        <v>-6.2380222276774755E-2</v>
      </c>
      <c r="M24" s="296"/>
      <c r="N24" s="296"/>
      <c r="O24" s="296"/>
      <c r="P24" s="167"/>
      <c r="Q24" s="199"/>
      <c r="R24" s="77"/>
      <c r="S24" s="77"/>
    </row>
    <row r="25" spans="1:19" s="267" customFormat="1" ht="12.75" customHeight="1">
      <c r="A25" s="136" t="s">
        <v>1525</v>
      </c>
      <c r="B25" s="194">
        <v>97407922886</v>
      </c>
      <c r="C25" s="439" t="s">
        <v>1355</v>
      </c>
      <c r="D25" s="439" t="s">
        <v>1524</v>
      </c>
      <c r="E25" s="114" t="s">
        <v>1243</v>
      </c>
      <c r="F25" s="114" t="s">
        <v>1231</v>
      </c>
      <c r="G25" s="114" t="s">
        <v>1236</v>
      </c>
      <c r="H25" s="441">
        <v>580393432.50999999</v>
      </c>
      <c r="I25" s="442">
        <v>870.3412038084798</v>
      </c>
      <c r="J25" s="443">
        <v>-8.7012287555254808E-2</v>
      </c>
      <c r="K25" s="443">
        <v>-2.8021885871265528E-3</v>
      </c>
      <c r="L25" s="443">
        <v>-5.9959528137706219E-2</v>
      </c>
      <c r="M25" s="296"/>
      <c r="N25" s="296"/>
      <c r="O25" s="296"/>
      <c r="P25" s="167"/>
      <c r="Q25" s="199"/>
      <c r="R25" s="77"/>
      <c r="S25" s="77"/>
    </row>
    <row r="26" spans="1:19" ht="12.75" customHeight="1">
      <c r="A26" s="136" t="s">
        <v>1526</v>
      </c>
      <c r="B26" s="194" t="s">
        <v>1356</v>
      </c>
      <c r="C26" s="439" t="s">
        <v>1357</v>
      </c>
      <c r="D26" s="439" t="s">
        <v>1524</v>
      </c>
      <c r="E26" s="440" t="s">
        <v>1253</v>
      </c>
      <c r="F26" s="440" t="s">
        <v>1231</v>
      </c>
      <c r="G26" s="440" t="s">
        <v>1286</v>
      </c>
      <c r="H26" s="441">
        <v>39690020.060000002</v>
      </c>
      <c r="I26" s="442">
        <v>659.10832148180282</v>
      </c>
      <c r="J26" s="443">
        <v>9.220407454017332E-2</v>
      </c>
      <c r="K26" s="443">
        <v>-1.7299184644958832E-3</v>
      </c>
      <c r="L26" s="443">
        <v>-2.7758017210841257E-2</v>
      </c>
      <c r="M26" s="296"/>
      <c r="N26" s="296"/>
      <c r="O26" s="296"/>
      <c r="P26" s="167"/>
      <c r="Q26" s="199"/>
      <c r="R26" s="77"/>
      <c r="S26" s="77"/>
    </row>
    <row r="27" spans="1:19" s="267" customFormat="1" ht="12.75" customHeight="1">
      <c r="A27" s="136" t="s">
        <v>1527</v>
      </c>
      <c r="B27" s="194">
        <v>30096106301</v>
      </c>
      <c r="C27" s="439" t="s">
        <v>1358</v>
      </c>
      <c r="D27" s="439" t="s">
        <v>1524</v>
      </c>
      <c r="E27" s="440" t="s">
        <v>1243</v>
      </c>
      <c r="F27" s="440" t="s">
        <v>1231</v>
      </c>
      <c r="G27" s="440" t="s">
        <v>1286</v>
      </c>
      <c r="H27" s="441">
        <v>358795454.23000002</v>
      </c>
      <c r="I27" s="442">
        <v>944.17643003143053</v>
      </c>
      <c r="J27" s="443">
        <v>-9.6680735316879152E-2</v>
      </c>
      <c r="K27" s="443">
        <v>-2.0516652682006642E-3</v>
      </c>
      <c r="L27" s="443">
        <v>-1.2578806816878063E-2</v>
      </c>
      <c r="M27" s="296"/>
      <c r="N27" s="296"/>
      <c r="O27" s="296"/>
      <c r="P27" s="167"/>
      <c r="Q27" s="199"/>
      <c r="R27" s="77"/>
      <c r="S27" s="77"/>
    </row>
    <row r="28" spans="1:19" s="267" customFormat="1" ht="12.75" customHeight="1">
      <c r="A28" s="136" t="s">
        <v>1528</v>
      </c>
      <c r="B28" s="194">
        <v>18911840764</v>
      </c>
      <c r="C28" s="439" t="s">
        <v>1359</v>
      </c>
      <c r="D28" s="439" t="s">
        <v>1524</v>
      </c>
      <c r="E28" s="440" t="s">
        <v>1235</v>
      </c>
      <c r="F28" s="440" t="s">
        <v>1231</v>
      </c>
      <c r="G28" s="440" t="s">
        <v>1236</v>
      </c>
      <c r="H28" s="441">
        <v>334397532.19</v>
      </c>
      <c r="I28" s="442">
        <v>112.53827623122457</v>
      </c>
      <c r="J28" s="443">
        <v>7.1462022057877217E-2</v>
      </c>
      <c r="K28" s="443">
        <v>3.5465696880560227E-2</v>
      </c>
      <c r="L28" s="443">
        <v>-2.2408082136212482E-2</v>
      </c>
      <c r="M28" s="296"/>
      <c r="N28" s="296"/>
      <c r="O28" s="296"/>
      <c r="P28" s="167"/>
      <c r="Q28" s="199"/>
      <c r="R28" s="77"/>
      <c r="S28" s="77"/>
    </row>
    <row r="29" spans="1:19" s="267" customFormat="1" ht="12.75" customHeight="1">
      <c r="A29" s="136" t="s">
        <v>1529</v>
      </c>
      <c r="B29" s="194" t="s">
        <v>1460</v>
      </c>
      <c r="C29" s="439" t="s">
        <v>1461</v>
      </c>
      <c r="D29" s="439" t="s">
        <v>1524</v>
      </c>
      <c r="E29" s="440" t="s">
        <v>1253</v>
      </c>
      <c r="F29" s="440" t="s">
        <v>1231</v>
      </c>
      <c r="G29" s="440" t="s">
        <v>1236</v>
      </c>
      <c r="H29" s="441">
        <v>64272957.020000003</v>
      </c>
      <c r="I29" s="442">
        <v>778.52551304536155</v>
      </c>
      <c r="J29" s="443">
        <v>0.31866294356246927</v>
      </c>
      <c r="K29" s="443">
        <v>2.9592305426062726E-2</v>
      </c>
      <c r="L29" s="443">
        <v>-3.6202918720482202E-2</v>
      </c>
      <c r="M29" s="296"/>
      <c r="N29" s="296"/>
      <c r="O29" s="296"/>
      <c r="P29" s="167"/>
      <c r="Q29" s="199"/>
      <c r="R29" s="77"/>
      <c r="S29" s="77"/>
    </row>
    <row r="30" spans="1:19" s="267" customFormat="1" ht="12.75" customHeight="1">
      <c r="A30" s="136" t="s">
        <v>1530</v>
      </c>
      <c r="B30" s="194" t="s">
        <v>1360</v>
      </c>
      <c r="C30" s="439" t="s">
        <v>1361</v>
      </c>
      <c r="D30" s="439" t="s">
        <v>1524</v>
      </c>
      <c r="E30" s="440" t="s">
        <v>1243</v>
      </c>
      <c r="F30" s="440" t="s">
        <v>1231</v>
      </c>
      <c r="G30" s="440" t="s">
        <v>1236</v>
      </c>
      <c r="H30" s="441">
        <v>249049627.58000001</v>
      </c>
      <c r="I30" s="442">
        <v>748.81289497986802</v>
      </c>
      <c r="J30" s="443">
        <v>-9.9892245451218331E-2</v>
      </c>
      <c r="K30" s="443">
        <v>-4.3038133100694598E-3</v>
      </c>
      <c r="L30" s="443">
        <v>-2.4247783053191641E-2</v>
      </c>
      <c r="M30" s="296"/>
      <c r="N30" s="296"/>
      <c r="O30" s="296"/>
      <c r="P30" s="167"/>
      <c r="Q30" s="199"/>
      <c r="R30" s="77"/>
      <c r="S30" s="77"/>
    </row>
    <row r="31" spans="1:19" s="267" customFormat="1" ht="12.75" customHeight="1">
      <c r="A31" s="136" t="s">
        <v>1531</v>
      </c>
      <c r="B31" s="194">
        <v>62937824927</v>
      </c>
      <c r="C31" s="439" t="s">
        <v>1362</v>
      </c>
      <c r="D31" s="439" t="s">
        <v>1524</v>
      </c>
      <c r="E31" s="440" t="s">
        <v>1253</v>
      </c>
      <c r="F31" s="440" t="s">
        <v>1231</v>
      </c>
      <c r="G31" s="440" t="s">
        <v>1236</v>
      </c>
      <c r="H31" s="441">
        <v>170269982.28999999</v>
      </c>
      <c r="I31" s="442">
        <v>826.83292811903368</v>
      </c>
      <c r="J31" s="443">
        <v>-2.6005739441995246E-2</v>
      </c>
      <c r="K31" s="443">
        <v>2.3765593724804912E-3</v>
      </c>
      <c r="L31" s="443">
        <v>-3.7972527427482139E-2</v>
      </c>
      <c r="M31" s="296"/>
      <c r="N31" s="296"/>
      <c r="O31" s="296"/>
      <c r="P31" s="167"/>
      <c r="Q31" s="199"/>
      <c r="R31" s="77"/>
      <c r="S31" s="77"/>
    </row>
    <row r="32" spans="1:19" ht="12.75" customHeight="1">
      <c r="A32" s="113" t="s">
        <v>1532</v>
      </c>
      <c r="B32" s="444">
        <v>52772437018</v>
      </c>
      <c r="C32" s="445" t="s">
        <v>1363</v>
      </c>
      <c r="D32" s="445" t="s">
        <v>1524</v>
      </c>
      <c r="E32" s="114" t="s">
        <v>1239</v>
      </c>
      <c r="F32" s="114" t="s">
        <v>1231</v>
      </c>
      <c r="G32" s="114" t="s">
        <v>1236</v>
      </c>
      <c r="H32" s="441">
        <v>459739474.92000002</v>
      </c>
      <c r="I32" s="442">
        <v>142.78342654595397</v>
      </c>
      <c r="J32" s="443">
        <v>3.5175890560725787E-3</v>
      </c>
      <c r="K32" s="443">
        <v>1.4792884187035504E-2</v>
      </c>
      <c r="L32" s="443">
        <v>-4.7062051792314263E-2</v>
      </c>
      <c r="M32" s="296"/>
      <c r="N32" s="296"/>
      <c r="O32" s="296"/>
      <c r="P32" s="167"/>
      <c r="Q32" s="199"/>
      <c r="R32" s="77"/>
      <c r="S32" s="77"/>
    </row>
    <row r="33" spans="1:19" s="267" customFormat="1" ht="12.75" customHeight="1">
      <c r="A33" s="113" t="s">
        <v>1533</v>
      </c>
      <c r="B33" s="444" t="s">
        <v>1364</v>
      </c>
      <c r="C33" s="445" t="s">
        <v>1365</v>
      </c>
      <c r="D33" s="445" t="s">
        <v>1524</v>
      </c>
      <c r="E33" s="114" t="s">
        <v>1253</v>
      </c>
      <c r="F33" s="114" t="s">
        <v>1231</v>
      </c>
      <c r="G33" s="114" t="s">
        <v>1236</v>
      </c>
      <c r="H33" s="441">
        <v>30627758.309999999</v>
      </c>
      <c r="I33" s="442">
        <v>748.32236495384313</v>
      </c>
      <c r="J33" s="443">
        <v>-2.8313024556260835E-2</v>
      </c>
      <c r="K33" s="443">
        <v>-7.8428708131808023E-3</v>
      </c>
      <c r="L33" s="443">
        <v>-3.2430159814367587E-2</v>
      </c>
      <c r="M33" s="296"/>
      <c r="N33" s="296"/>
      <c r="O33" s="296"/>
      <c r="P33" s="167"/>
      <c r="Q33" s="199"/>
      <c r="R33" s="77"/>
      <c r="S33" s="77"/>
    </row>
    <row r="34" spans="1:19" s="267" customFormat="1" ht="12.75" customHeight="1">
      <c r="A34" s="113" t="s">
        <v>1534</v>
      </c>
      <c r="B34" s="444" t="s">
        <v>1366</v>
      </c>
      <c r="C34" s="445" t="s">
        <v>1367</v>
      </c>
      <c r="D34" s="445" t="s">
        <v>1524</v>
      </c>
      <c r="E34" s="114" t="s">
        <v>1253</v>
      </c>
      <c r="F34" s="114" t="s">
        <v>1231</v>
      </c>
      <c r="G34" s="114" t="s">
        <v>1236</v>
      </c>
      <c r="H34" s="441">
        <v>33731342.530000001</v>
      </c>
      <c r="I34" s="442">
        <v>742.89240117040299</v>
      </c>
      <c r="J34" s="443">
        <v>-8.4097124068921558E-2</v>
      </c>
      <c r="K34" s="443">
        <v>-1.2544644479880462E-3</v>
      </c>
      <c r="L34" s="443">
        <v>-4.3244780371692548E-2</v>
      </c>
      <c r="M34" s="296"/>
      <c r="N34" s="296"/>
      <c r="O34" s="296"/>
      <c r="P34" s="167"/>
      <c r="Q34" s="199"/>
      <c r="R34" s="77"/>
      <c r="S34" s="77"/>
    </row>
    <row r="35" spans="1:19" s="267" customFormat="1" ht="12.75" customHeight="1">
      <c r="A35" s="452" t="s">
        <v>1535</v>
      </c>
      <c r="B35" s="444">
        <v>31076456551</v>
      </c>
      <c r="C35" s="445" t="s">
        <v>1368</v>
      </c>
      <c r="D35" s="445" t="s">
        <v>1524</v>
      </c>
      <c r="E35" s="114" t="s">
        <v>1243</v>
      </c>
      <c r="F35" s="114" t="s">
        <v>1231</v>
      </c>
      <c r="G35" s="114" t="s">
        <v>1240</v>
      </c>
      <c r="H35" s="441">
        <v>340347846.92000002</v>
      </c>
      <c r="I35" s="442">
        <v>104.39715614129497</v>
      </c>
      <c r="J35" s="443">
        <v>-8.6747958015138682E-2</v>
      </c>
      <c r="K35" s="443">
        <v>-1.2774074959470694E-3</v>
      </c>
      <c r="L35" s="443">
        <v>-1.5762663635538909E-2</v>
      </c>
      <c r="M35" s="296"/>
      <c r="N35" s="296"/>
      <c r="O35" s="296"/>
      <c r="P35" s="167"/>
      <c r="Q35" s="199"/>
      <c r="R35" s="77"/>
      <c r="S35" s="77"/>
    </row>
    <row r="36" spans="1:19" s="267" customFormat="1" ht="12.75" customHeight="1">
      <c r="A36" s="452" t="s">
        <v>1536</v>
      </c>
      <c r="B36" s="444">
        <v>66324185184</v>
      </c>
      <c r="C36" s="445" t="s">
        <v>1369</v>
      </c>
      <c r="D36" s="445" t="s">
        <v>1524</v>
      </c>
      <c r="E36" s="114" t="s">
        <v>1243</v>
      </c>
      <c r="F36" s="114" t="s">
        <v>1231</v>
      </c>
      <c r="G36" s="114" t="s">
        <v>1240</v>
      </c>
      <c r="H36" s="441">
        <v>533151631.88</v>
      </c>
      <c r="I36" s="442">
        <v>142.74096767607904</v>
      </c>
      <c r="J36" s="443">
        <v>-0.18390600927143541</v>
      </c>
      <c r="K36" s="443">
        <v>-1.778005249787773E-3</v>
      </c>
      <c r="L36" s="443">
        <v>-1.1862827440628054E-2</v>
      </c>
      <c r="M36" s="296"/>
      <c r="N36" s="296"/>
      <c r="O36" s="296"/>
      <c r="P36" s="167"/>
      <c r="Q36" s="199"/>
      <c r="R36" s="77"/>
      <c r="S36" s="77"/>
    </row>
    <row r="37" spans="1:19" s="267" customFormat="1" ht="12.75" customHeight="1">
      <c r="A37" s="452" t="s">
        <v>1261</v>
      </c>
      <c r="B37" s="444">
        <v>66973781540</v>
      </c>
      <c r="C37" s="445" t="s">
        <v>1262</v>
      </c>
      <c r="D37" s="445" t="s">
        <v>887</v>
      </c>
      <c r="E37" s="114" t="s">
        <v>1239</v>
      </c>
      <c r="F37" s="114" t="s">
        <v>1231</v>
      </c>
      <c r="G37" s="114" t="s">
        <v>1240</v>
      </c>
      <c r="H37" s="441">
        <v>11142581.6645</v>
      </c>
      <c r="I37" s="442">
        <v>141.57673360856444</v>
      </c>
      <c r="J37" s="443">
        <v>2.1664461416734948E-2</v>
      </c>
      <c r="K37" s="443">
        <v>2.2793790786628909E-2</v>
      </c>
      <c r="L37" s="443">
        <v>-7.6882844690446817E-3</v>
      </c>
      <c r="M37" s="296"/>
      <c r="N37" s="296"/>
      <c r="O37" s="296"/>
      <c r="P37" s="167"/>
      <c r="Q37" s="199"/>
      <c r="R37" s="77"/>
      <c r="S37" s="77"/>
    </row>
    <row r="38" spans="1:19" s="267" customFormat="1" ht="12.75" customHeight="1">
      <c r="A38" s="452" t="s">
        <v>1263</v>
      </c>
      <c r="B38" s="444">
        <v>16642777540</v>
      </c>
      <c r="C38" s="445" t="s">
        <v>1264</v>
      </c>
      <c r="D38" s="445" t="s">
        <v>887</v>
      </c>
      <c r="E38" s="114" t="s">
        <v>1235</v>
      </c>
      <c r="F38" s="114" t="s">
        <v>1231</v>
      </c>
      <c r="G38" s="114" t="s">
        <v>1236</v>
      </c>
      <c r="H38" s="441">
        <v>5219415.83</v>
      </c>
      <c r="I38" s="442">
        <v>660.2469017893618</v>
      </c>
      <c r="J38" s="443">
        <v>-3.4166653485205201E-2</v>
      </c>
      <c r="K38" s="443">
        <v>-2.5262538859534778E-2</v>
      </c>
      <c r="L38" s="443">
        <v>-7.3096600558750557E-2</v>
      </c>
      <c r="M38" s="296"/>
      <c r="N38" s="296"/>
      <c r="O38" s="296"/>
      <c r="P38" s="167"/>
      <c r="Q38" s="199"/>
      <c r="R38" s="77"/>
      <c r="S38" s="77"/>
    </row>
    <row r="39" spans="1:19" s="267" customFormat="1" ht="12.75" customHeight="1">
      <c r="A39" s="452" t="s">
        <v>1265</v>
      </c>
      <c r="B39" s="444">
        <v>30082084002</v>
      </c>
      <c r="C39" s="445" t="s">
        <v>1266</v>
      </c>
      <c r="D39" s="445" t="s">
        <v>887</v>
      </c>
      <c r="E39" s="114" t="s">
        <v>1253</v>
      </c>
      <c r="F39" s="114" t="s">
        <v>1231</v>
      </c>
      <c r="G39" s="114" t="s">
        <v>1240</v>
      </c>
      <c r="H39" s="441">
        <v>15645350.800000001</v>
      </c>
      <c r="I39" s="442">
        <v>11.766293216225391</v>
      </c>
      <c r="J39" s="443">
        <v>0.40578348263422526</v>
      </c>
      <c r="K39" s="443">
        <v>6.4893344589020074E-2</v>
      </c>
      <c r="L39" s="443">
        <v>0.1736549442338482</v>
      </c>
      <c r="M39" s="296"/>
      <c r="N39" s="296"/>
      <c r="O39" s="296"/>
      <c r="P39" s="167"/>
      <c r="Q39" s="199"/>
      <c r="R39" s="77"/>
      <c r="S39" s="77"/>
    </row>
    <row r="40" spans="1:19" s="267" customFormat="1" ht="12.75" customHeight="1">
      <c r="A40" s="452" t="s">
        <v>1267</v>
      </c>
      <c r="B40" s="444">
        <v>44832307529</v>
      </c>
      <c r="C40" s="445" t="s">
        <v>1268</v>
      </c>
      <c r="D40" s="445" t="s">
        <v>887</v>
      </c>
      <c r="E40" s="114" t="s">
        <v>1235</v>
      </c>
      <c r="F40" s="114" t="s">
        <v>1231</v>
      </c>
      <c r="G40" s="114" t="s">
        <v>1236</v>
      </c>
      <c r="H40" s="441">
        <v>20329835.02</v>
      </c>
      <c r="I40" s="442">
        <v>1014.3444800983575</v>
      </c>
      <c r="J40" s="443">
        <v>-4.5767737797036689E-3</v>
      </c>
      <c r="K40" s="443">
        <v>-3.842518053767785E-3</v>
      </c>
      <c r="L40" s="443">
        <v>-5.7637729740295796E-2</v>
      </c>
      <c r="M40" s="296"/>
      <c r="N40" s="296"/>
      <c r="O40" s="296"/>
      <c r="P40" s="167"/>
      <c r="Q40" s="199"/>
      <c r="R40" s="77"/>
      <c r="S40" s="77"/>
    </row>
    <row r="41" spans="1:19" s="267" customFormat="1" ht="12.75" customHeight="1">
      <c r="A41" s="452" t="s">
        <v>1269</v>
      </c>
      <c r="B41" s="444" t="s">
        <v>1270</v>
      </c>
      <c r="C41" s="445" t="s">
        <v>1271</v>
      </c>
      <c r="D41" s="445" t="s">
        <v>887</v>
      </c>
      <c r="E41" s="114" t="s">
        <v>1243</v>
      </c>
      <c r="F41" s="114" t="s">
        <v>1231</v>
      </c>
      <c r="G41" s="114" t="s">
        <v>1240</v>
      </c>
      <c r="H41" s="441">
        <v>5558421.6100000003</v>
      </c>
      <c r="I41" s="442">
        <v>998.39234920892659</v>
      </c>
      <c r="J41" s="443">
        <v>-1.750579009441755E-3</v>
      </c>
      <c r="K41" s="443">
        <v>-1.6986168480839225E-3</v>
      </c>
      <c r="L41" s="443">
        <v>-1.4344380203032414E-2</v>
      </c>
      <c r="M41" s="296"/>
      <c r="N41" s="296"/>
      <c r="O41" s="296"/>
      <c r="P41" s="167"/>
      <c r="Q41" s="199"/>
      <c r="R41" s="77"/>
      <c r="S41" s="77"/>
    </row>
    <row r="42" spans="1:19" s="267" customFormat="1" ht="12.75" customHeight="1">
      <c r="A42" s="452" t="s">
        <v>1272</v>
      </c>
      <c r="B42" s="444">
        <v>30290598804</v>
      </c>
      <c r="C42" s="445" t="s">
        <v>1273</v>
      </c>
      <c r="D42" s="445" t="s">
        <v>887</v>
      </c>
      <c r="E42" s="114" t="s">
        <v>1235</v>
      </c>
      <c r="F42" s="114" t="s">
        <v>1231</v>
      </c>
      <c r="G42" s="114" t="s">
        <v>1240</v>
      </c>
      <c r="H42" s="441">
        <v>18430611.260000002</v>
      </c>
      <c r="I42" s="442">
        <v>3.2931672167866988</v>
      </c>
      <c r="J42" s="443">
        <v>-0.205370634574634</v>
      </c>
      <c r="K42" s="443">
        <v>-0.20274716008732219</v>
      </c>
      <c r="L42" s="443">
        <v>-0.53879418052260042</v>
      </c>
      <c r="M42" s="296"/>
      <c r="N42" s="296"/>
      <c r="O42" s="296"/>
      <c r="P42" s="167"/>
      <c r="Q42" s="199"/>
      <c r="R42" s="77"/>
      <c r="S42" s="77"/>
    </row>
    <row r="43" spans="1:19" s="267" customFormat="1" ht="12.75" customHeight="1">
      <c r="A43" s="452" t="s">
        <v>1274</v>
      </c>
      <c r="B43" s="444">
        <v>10423796399</v>
      </c>
      <c r="C43" s="445" t="s">
        <v>1275</v>
      </c>
      <c r="D43" s="445" t="s">
        <v>887</v>
      </c>
      <c r="E43" s="114" t="s">
        <v>1243</v>
      </c>
      <c r="F43" s="114" t="s">
        <v>1231</v>
      </c>
      <c r="G43" s="114" t="s">
        <v>1240</v>
      </c>
      <c r="H43" s="441">
        <v>89876204.099999994</v>
      </c>
      <c r="I43" s="442">
        <v>1429.838951064153</v>
      </c>
      <c r="J43" s="443">
        <v>-1.5852579895551444E-2</v>
      </c>
      <c r="K43" s="443">
        <v>-5.593980817559796E-4</v>
      </c>
      <c r="L43" s="443">
        <v>2.4598817379772875E-4</v>
      </c>
      <c r="M43" s="296"/>
      <c r="N43" s="296"/>
      <c r="O43" s="296"/>
      <c r="P43" s="167"/>
      <c r="Q43" s="199"/>
      <c r="R43" s="77"/>
      <c r="S43" s="77"/>
    </row>
    <row r="44" spans="1:19" s="267" customFormat="1" ht="12.75" customHeight="1">
      <c r="A44" s="452" t="s">
        <v>1276</v>
      </c>
      <c r="B44" s="444">
        <v>86292133603</v>
      </c>
      <c r="C44" s="445" t="s">
        <v>1277</v>
      </c>
      <c r="D44" s="445" t="s">
        <v>887</v>
      </c>
      <c r="E44" s="114" t="s">
        <v>1253</v>
      </c>
      <c r="F44" s="114" t="s">
        <v>1231</v>
      </c>
      <c r="G44" s="114" t="s">
        <v>1240</v>
      </c>
      <c r="H44" s="441">
        <v>16770074.57</v>
      </c>
      <c r="I44" s="442">
        <v>22.130006516825105</v>
      </c>
      <c r="J44" s="443">
        <v>3.1993877779235236E-2</v>
      </c>
      <c r="K44" s="443">
        <v>2.8126886938670825E-2</v>
      </c>
      <c r="L44" s="443">
        <v>-4.4319149337647135E-2</v>
      </c>
      <c r="M44" s="296"/>
      <c r="N44" s="296"/>
      <c r="O44" s="296"/>
      <c r="P44" s="167"/>
      <c r="Q44" s="199"/>
      <c r="R44" s="77"/>
      <c r="S44" s="77"/>
    </row>
    <row r="45" spans="1:19" s="267" customFormat="1" ht="12.75" customHeight="1">
      <c r="A45" s="452" t="s">
        <v>1278</v>
      </c>
      <c r="B45" s="444" t="s">
        <v>1279</v>
      </c>
      <c r="C45" s="445" t="s">
        <v>1280</v>
      </c>
      <c r="D45" s="445" t="s">
        <v>887</v>
      </c>
      <c r="E45" s="114" t="s">
        <v>1235</v>
      </c>
      <c r="F45" s="114" t="s">
        <v>1231</v>
      </c>
      <c r="G45" s="114" t="s">
        <v>1240</v>
      </c>
      <c r="H45" s="441">
        <v>58088712.710000001</v>
      </c>
      <c r="I45" s="442">
        <v>22.746978098520795</v>
      </c>
      <c r="J45" s="443">
        <v>-1.5570133228171246E-2</v>
      </c>
      <c r="K45" s="443">
        <v>4.1795808261247958E-2</v>
      </c>
      <c r="L45" s="443">
        <v>-1.5423137437086898E-2</v>
      </c>
      <c r="M45" s="296"/>
      <c r="N45" s="296"/>
      <c r="O45" s="296"/>
      <c r="P45" s="167"/>
      <c r="Q45" s="199"/>
      <c r="R45" s="77"/>
      <c r="S45" s="77"/>
    </row>
    <row r="46" spans="1:19" s="267" customFormat="1" ht="12.75" customHeight="1">
      <c r="A46" s="452" t="s">
        <v>1281</v>
      </c>
      <c r="B46" s="444">
        <v>84300431782</v>
      </c>
      <c r="C46" s="445" t="s">
        <v>1282</v>
      </c>
      <c r="D46" s="445" t="s">
        <v>144</v>
      </c>
      <c r="E46" s="114" t="s">
        <v>1235</v>
      </c>
      <c r="F46" s="114" t="s">
        <v>1231</v>
      </c>
      <c r="G46" s="114" t="s">
        <v>1240</v>
      </c>
      <c r="H46" s="441">
        <v>41657251.4542</v>
      </c>
      <c r="I46" s="442">
        <v>159.59179832016</v>
      </c>
      <c r="J46" s="443">
        <v>0.12817257079730959</v>
      </c>
      <c r="K46" s="443">
        <v>8.3822723328759396E-2</v>
      </c>
      <c r="L46" s="443">
        <v>4.3040600528662543E-2</v>
      </c>
      <c r="M46" s="296"/>
      <c r="N46" s="296"/>
      <c r="O46" s="296"/>
      <c r="P46" s="167"/>
      <c r="Q46" s="199"/>
      <c r="R46" s="77"/>
      <c r="S46" s="77"/>
    </row>
    <row r="47" spans="1:19" s="267" customFormat="1" ht="12.75" customHeight="1">
      <c r="A47" s="452" t="s">
        <v>1283</v>
      </c>
      <c r="B47" s="444" t="s">
        <v>1284</v>
      </c>
      <c r="C47" s="445" t="s">
        <v>1285</v>
      </c>
      <c r="D47" s="445" t="s">
        <v>144</v>
      </c>
      <c r="E47" s="114" t="s">
        <v>1235</v>
      </c>
      <c r="F47" s="114" t="s">
        <v>1231</v>
      </c>
      <c r="G47" s="114" t="s">
        <v>1286</v>
      </c>
      <c r="H47" s="441">
        <v>6240331.7061000001</v>
      </c>
      <c r="I47" s="442">
        <v>184.08996228642624</v>
      </c>
      <c r="J47" s="443">
        <v>4.4339938282966118E-2</v>
      </c>
      <c r="K47" s="443">
        <v>3.4498356448015022E-2</v>
      </c>
      <c r="L47" s="443">
        <v>-4.7467673622758944E-2</v>
      </c>
      <c r="M47" s="296"/>
      <c r="N47" s="296"/>
      <c r="O47" s="296"/>
      <c r="P47" s="167"/>
      <c r="Q47" s="199"/>
      <c r="R47" s="77"/>
      <c r="S47" s="77"/>
    </row>
    <row r="48" spans="1:19" s="267" customFormat="1" ht="12.75" customHeight="1">
      <c r="A48" s="452" t="s">
        <v>1287</v>
      </c>
      <c r="B48" s="444" t="s">
        <v>1288</v>
      </c>
      <c r="C48" s="445" t="s">
        <v>1289</v>
      </c>
      <c r="D48" s="445" t="s">
        <v>1290</v>
      </c>
      <c r="E48" s="114" t="s">
        <v>1239</v>
      </c>
      <c r="F48" s="114" t="s">
        <v>1231</v>
      </c>
      <c r="G48" s="114" t="s">
        <v>1236</v>
      </c>
      <c r="H48" s="441">
        <v>79972930.790000007</v>
      </c>
      <c r="I48" s="442">
        <v>779.03558846753299</v>
      </c>
      <c r="J48" s="443">
        <v>-5.9515088815319084E-2</v>
      </c>
      <c r="K48" s="443">
        <v>4.9329352715619113E-3</v>
      </c>
      <c r="L48" s="443">
        <v>-5.1699142004788645E-2</v>
      </c>
      <c r="M48" s="296"/>
      <c r="N48" s="296"/>
      <c r="O48" s="296"/>
      <c r="P48" s="167"/>
      <c r="Q48" s="199"/>
      <c r="R48" s="77"/>
      <c r="S48" s="77"/>
    </row>
    <row r="49" spans="1:19" s="267" customFormat="1" ht="12.75" customHeight="1">
      <c r="A49" s="452" t="s">
        <v>1291</v>
      </c>
      <c r="B49" s="444">
        <v>80921653541</v>
      </c>
      <c r="C49" s="445" t="s">
        <v>1292</v>
      </c>
      <c r="D49" s="445" t="s">
        <v>1290</v>
      </c>
      <c r="E49" s="114" t="s">
        <v>1235</v>
      </c>
      <c r="F49" s="114" t="s">
        <v>1231</v>
      </c>
      <c r="G49" s="114" t="s">
        <v>1240</v>
      </c>
      <c r="H49" s="441">
        <v>34201700.149999999</v>
      </c>
      <c r="I49" s="442">
        <v>137.24440008765418</v>
      </c>
      <c r="J49" s="443">
        <v>-0.1207784630543951</v>
      </c>
      <c r="K49" s="443">
        <v>6.5556463090794548E-3</v>
      </c>
      <c r="L49" s="443">
        <v>-7.1803017902511534E-2</v>
      </c>
      <c r="M49" s="296"/>
      <c r="N49" s="296"/>
      <c r="O49" s="296"/>
      <c r="P49" s="167"/>
      <c r="Q49" s="199"/>
      <c r="R49" s="77"/>
      <c r="S49" s="77"/>
    </row>
    <row r="50" spans="1:19" s="267" customFormat="1" ht="12.75" customHeight="1">
      <c r="A50" s="452" t="s">
        <v>1293</v>
      </c>
      <c r="B50" s="444">
        <v>43449016606</v>
      </c>
      <c r="C50" s="445" t="s">
        <v>1294</v>
      </c>
      <c r="D50" s="445" t="s">
        <v>1290</v>
      </c>
      <c r="E50" s="114" t="s">
        <v>1239</v>
      </c>
      <c r="F50" s="114" t="s">
        <v>1231</v>
      </c>
      <c r="G50" s="114" t="s">
        <v>1240</v>
      </c>
      <c r="H50" s="441">
        <v>92326930.25</v>
      </c>
      <c r="I50" s="442">
        <v>125.4572894785173</v>
      </c>
      <c r="J50" s="443">
        <v>-4.3192169294663518E-2</v>
      </c>
      <c r="K50" s="443">
        <v>9.3760159762084072E-3</v>
      </c>
      <c r="L50" s="443">
        <v>-5.6972986697397698E-2</v>
      </c>
      <c r="M50" s="296"/>
      <c r="N50" s="296"/>
      <c r="O50" s="296"/>
      <c r="P50" s="167"/>
      <c r="Q50" s="199"/>
      <c r="R50" s="77"/>
      <c r="S50" s="77"/>
    </row>
    <row r="51" spans="1:19" ht="12.75" customHeight="1">
      <c r="A51" s="113" t="s">
        <v>1295</v>
      </c>
      <c r="B51" s="444">
        <v>70498146370</v>
      </c>
      <c r="C51" s="445" t="s">
        <v>1296</v>
      </c>
      <c r="D51" s="445" t="s">
        <v>1290</v>
      </c>
      <c r="E51" s="114" t="s">
        <v>1243</v>
      </c>
      <c r="F51" s="114" t="s">
        <v>1231</v>
      </c>
      <c r="G51" s="114" t="s">
        <v>1236</v>
      </c>
      <c r="H51" s="441">
        <v>50635609.310000002</v>
      </c>
      <c r="I51" s="442">
        <v>811.2908360695676</v>
      </c>
      <c r="J51" s="443">
        <v>4.1836574704247953E-2</v>
      </c>
      <c r="K51" s="443">
        <v>-1.6917718406561644E-3</v>
      </c>
      <c r="L51" s="443">
        <v>-2.5443849040861499E-3</v>
      </c>
      <c r="M51" s="296"/>
      <c r="N51" s="296"/>
      <c r="O51" s="296"/>
      <c r="P51" s="167"/>
      <c r="Q51" s="199"/>
      <c r="R51" s="77"/>
      <c r="S51" s="77"/>
    </row>
    <row r="52" spans="1:19" ht="12.75" customHeight="1">
      <c r="A52" s="452" t="s">
        <v>1297</v>
      </c>
      <c r="B52" s="444" t="s">
        <v>1298</v>
      </c>
      <c r="C52" s="445" t="s">
        <v>1299</v>
      </c>
      <c r="D52" s="445" t="s">
        <v>1290</v>
      </c>
      <c r="E52" s="114" t="s">
        <v>1243</v>
      </c>
      <c r="F52" s="114" t="s">
        <v>1231</v>
      </c>
      <c r="G52" s="114" t="s">
        <v>1240</v>
      </c>
      <c r="H52" s="441">
        <v>342255440.56</v>
      </c>
      <c r="I52" s="442">
        <v>145.02737990989587</v>
      </c>
      <c r="J52" s="443">
        <v>-1.6227901657167587E-3</v>
      </c>
      <c r="K52" s="443">
        <v>2.3560096889418958E-5</v>
      </c>
      <c r="L52" s="443">
        <v>1.5298984542710947E-4</v>
      </c>
      <c r="M52" s="296"/>
      <c r="N52" s="296"/>
      <c r="O52" s="296"/>
      <c r="P52" s="167"/>
      <c r="Q52" s="199"/>
      <c r="R52" s="77"/>
      <c r="S52" s="77"/>
    </row>
    <row r="53" spans="1:19" ht="12.75" customHeight="1">
      <c r="A53" s="113" t="s">
        <v>1300</v>
      </c>
      <c r="B53" s="194" t="s">
        <v>1301</v>
      </c>
      <c r="C53" s="439" t="s">
        <v>1302</v>
      </c>
      <c r="D53" s="445" t="s">
        <v>1290</v>
      </c>
      <c r="E53" s="114" t="s">
        <v>1243</v>
      </c>
      <c r="F53" s="114" t="s">
        <v>1231</v>
      </c>
      <c r="G53" s="114" t="s">
        <v>1236</v>
      </c>
      <c r="H53" s="446">
        <v>204697423.34999999</v>
      </c>
      <c r="I53" s="447">
        <v>1230.03894681622</v>
      </c>
      <c r="J53" s="443">
        <v>-5.8196295007015952E-2</v>
      </c>
      <c r="K53" s="443">
        <v>-1.9774179285858562E-3</v>
      </c>
      <c r="L53" s="443">
        <v>-5.0644377362566662E-2</v>
      </c>
      <c r="M53" s="296"/>
      <c r="N53" s="296"/>
      <c r="O53" s="296"/>
      <c r="P53" s="167"/>
      <c r="Q53" s="199"/>
      <c r="R53" s="77"/>
      <c r="S53" s="77"/>
    </row>
    <row r="54" spans="1:19" ht="12.75" customHeight="1">
      <c r="A54" s="448" t="s">
        <v>1303</v>
      </c>
      <c r="B54" s="449">
        <v>99792542550</v>
      </c>
      <c r="C54" s="918" t="s">
        <v>1304</v>
      </c>
      <c r="D54" s="445" t="s">
        <v>114</v>
      </c>
      <c r="E54" s="440" t="s">
        <v>1239</v>
      </c>
      <c r="F54" s="440" t="s">
        <v>116</v>
      </c>
      <c r="G54" s="440" t="s">
        <v>1236</v>
      </c>
      <c r="H54" s="115">
        <v>96534144.335600004</v>
      </c>
      <c r="I54" s="116">
        <v>128.1756</v>
      </c>
      <c r="J54" s="443">
        <v>-0.12172280903430643</v>
      </c>
      <c r="K54" s="443">
        <v>-8.3701765206138923E-3</v>
      </c>
      <c r="L54" s="443">
        <v>-4.0527420002267389E-2</v>
      </c>
      <c r="M54" s="296"/>
      <c r="N54" s="296"/>
      <c r="O54" s="296"/>
      <c r="P54" s="167"/>
      <c r="Q54" s="199"/>
      <c r="R54" s="77"/>
      <c r="S54" s="77"/>
    </row>
    <row r="55" spans="1:19" ht="12.75" customHeight="1">
      <c r="A55" s="113" t="s">
        <v>1231</v>
      </c>
      <c r="B55" s="194" t="s">
        <v>1231</v>
      </c>
      <c r="C55" s="439" t="s">
        <v>1231</v>
      </c>
      <c r="D55" s="445" t="s">
        <v>1231</v>
      </c>
      <c r="E55" s="114" t="s">
        <v>1231</v>
      </c>
      <c r="F55" s="114" t="s">
        <v>117</v>
      </c>
      <c r="G55" s="114" t="s">
        <v>1236</v>
      </c>
      <c r="H55" s="441">
        <v>44357486.634000003</v>
      </c>
      <c r="I55" s="442">
        <v>124.6446</v>
      </c>
      <c r="J55" s="443">
        <v>-2.1994166267822468E-3</v>
      </c>
      <c r="K55" s="443">
        <v>-8.7837995210665598E-3</v>
      </c>
      <c r="L55" s="443">
        <v>-4.1717323137433149E-2</v>
      </c>
      <c r="M55" s="296"/>
      <c r="N55" s="296"/>
      <c r="O55" s="296"/>
      <c r="P55" s="167"/>
      <c r="Q55" s="199"/>
      <c r="R55" s="77"/>
      <c r="S55" s="77"/>
    </row>
    <row r="56" spans="1:19" ht="12.75" customHeight="1">
      <c r="A56" s="136" t="s">
        <v>1231</v>
      </c>
      <c r="B56" s="194" t="s">
        <v>1231</v>
      </c>
      <c r="C56" s="439" t="s">
        <v>1231</v>
      </c>
      <c r="D56" s="445" t="s">
        <v>1231</v>
      </c>
      <c r="E56" s="114" t="s">
        <v>1231</v>
      </c>
      <c r="F56" s="114" t="s">
        <v>118</v>
      </c>
      <c r="G56" s="114" t="s">
        <v>1236</v>
      </c>
      <c r="H56" s="441">
        <v>11.314399999999999</v>
      </c>
      <c r="I56" s="442">
        <v>0</v>
      </c>
      <c r="J56" s="443">
        <v>2.6052281789985532E-3</v>
      </c>
      <c r="K56" s="443" t="s">
        <v>1231</v>
      </c>
      <c r="L56" s="443" t="s">
        <v>1231</v>
      </c>
      <c r="M56" s="296"/>
      <c r="N56" s="296"/>
      <c r="O56" s="296"/>
      <c r="P56" s="167"/>
      <c r="Q56" s="199"/>
      <c r="R56" s="77"/>
      <c r="S56" s="77"/>
    </row>
    <row r="57" spans="1:19" ht="12.75" customHeight="1">
      <c r="A57" s="113" t="s">
        <v>1305</v>
      </c>
      <c r="B57" s="194">
        <v>48827873221</v>
      </c>
      <c r="C57" s="439" t="s">
        <v>1306</v>
      </c>
      <c r="D57" s="445" t="s">
        <v>114</v>
      </c>
      <c r="E57" s="114" t="s">
        <v>1243</v>
      </c>
      <c r="F57" s="114" t="s">
        <v>116</v>
      </c>
      <c r="G57" s="114" t="s">
        <v>1236</v>
      </c>
      <c r="H57" s="441">
        <v>64315458.931900002</v>
      </c>
      <c r="I57" s="442">
        <v>1762.1737000000001</v>
      </c>
      <c r="J57" s="443">
        <v>-6.6571911979448783E-2</v>
      </c>
      <c r="K57" s="443">
        <v>6.0157268225502492E-3</v>
      </c>
      <c r="L57" s="443">
        <v>-4.3067502389114165E-2</v>
      </c>
      <c r="M57" s="296"/>
      <c r="N57" s="296"/>
      <c r="O57" s="296"/>
      <c r="P57" s="167"/>
      <c r="Q57" s="199"/>
      <c r="R57" s="77"/>
      <c r="S57" s="77"/>
    </row>
    <row r="58" spans="1:19" s="267" customFormat="1" ht="12.75" customHeight="1">
      <c r="A58" s="113" t="s">
        <v>1231</v>
      </c>
      <c r="B58" s="194" t="s">
        <v>1231</v>
      </c>
      <c r="C58" s="439" t="s">
        <v>1231</v>
      </c>
      <c r="D58" s="445" t="s">
        <v>1231</v>
      </c>
      <c r="E58" s="114" t="s">
        <v>1231</v>
      </c>
      <c r="F58" s="114" t="s">
        <v>117</v>
      </c>
      <c r="G58" s="114" t="s">
        <v>1236</v>
      </c>
      <c r="H58" s="441">
        <v>89411113.108099997</v>
      </c>
      <c r="I58" s="442">
        <v>1699.144</v>
      </c>
      <c r="J58" s="443">
        <v>-0.12493347041602554</v>
      </c>
      <c r="K58" s="443">
        <v>5.6928437364278661E-3</v>
      </c>
      <c r="L58" s="443">
        <v>-4.39712720038552E-2</v>
      </c>
      <c r="M58" s="296"/>
      <c r="N58" s="296"/>
      <c r="O58" s="296"/>
      <c r="P58" s="167"/>
      <c r="Q58" s="199"/>
      <c r="R58" s="77"/>
      <c r="S58" s="77"/>
    </row>
    <row r="59" spans="1:19" ht="12.75" customHeight="1">
      <c r="A59" s="113" t="s">
        <v>1307</v>
      </c>
      <c r="B59" s="194" t="s">
        <v>1308</v>
      </c>
      <c r="C59" s="439" t="s">
        <v>1309</v>
      </c>
      <c r="D59" s="445" t="s">
        <v>114</v>
      </c>
      <c r="E59" s="114" t="s">
        <v>1253</v>
      </c>
      <c r="F59" s="114" t="s">
        <v>116</v>
      </c>
      <c r="G59" s="114" t="s">
        <v>1236</v>
      </c>
      <c r="H59" s="441">
        <v>13988317.488600001</v>
      </c>
      <c r="I59" s="442">
        <v>742.83849999999995</v>
      </c>
      <c r="J59" s="443">
        <v>-0.256870021056264</v>
      </c>
      <c r="K59" s="443">
        <v>-3.3688757171228545E-3</v>
      </c>
      <c r="L59" s="443">
        <v>-3.72145521685322E-2</v>
      </c>
      <c r="M59" s="296"/>
      <c r="N59" s="296"/>
      <c r="O59" s="296"/>
      <c r="P59" s="167"/>
      <c r="Q59" s="199"/>
      <c r="R59" s="77"/>
      <c r="S59" s="77"/>
    </row>
    <row r="60" spans="1:19" ht="12.75" customHeight="1">
      <c r="A60" s="113" t="s">
        <v>1231</v>
      </c>
      <c r="B60" s="194" t="s">
        <v>1231</v>
      </c>
      <c r="C60" s="439" t="s">
        <v>1231</v>
      </c>
      <c r="D60" s="439" t="s">
        <v>1231</v>
      </c>
      <c r="E60" s="114" t="s">
        <v>1231</v>
      </c>
      <c r="F60" s="114" t="s">
        <v>117</v>
      </c>
      <c r="G60" s="114" t="s">
        <v>1236</v>
      </c>
      <c r="H60" s="441">
        <v>11133130.591399999</v>
      </c>
      <c r="I60" s="442">
        <v>739.73469999999998</v>
      </c>
      <c r="J60" s="443">
        <v>-8.2634793231395332E-4</v>
      </c>
      <c r="K60" s="443">
        <v>-3.7952747894144379E-3</v>
      </c>
      <c r="L60" s="443">
        <v>-3.8392826206927078E-2</v>
      </c>
      <c r="M60" s="296"/>
      <c r="N60" s="296"/>
      <c r="O60" s="296"/>
      <c r="P60" s="167"/>
      <c r="Q60" s="199"/>
      <c r="R60" s="77"/>
      <c r="S60" s="77"/>
    </row>
    <row r="61" spans="1:19" ht="12.75" customHeight="1">
      <c r="A61" s="452" t="s">
        <v>1231</v>
      </c>
      <c r="B61" s="194" t="s">
        <v>1231</v>
      </c>
      <c r="C61" s="439" t="s">
        <v>1231</v>
      </c>
      <c r="D61" s="439" t="s">
        <v>1231</v>
      </c>
      <c r="E61" s="114" t="s">
        <v>1231</v>
      </c>
      <c r="F61" s="114" t="s">
        <v>118</v>
      </c>
      <c r="G61" s="114" t="s">
        <v>1236</v>
      </c>
      <c r="H61" s="441">
        <v>0</v>
      </c>
      <c r="I61" s="442">
        <v>0</v>
      </c>
      <c r="J61" s="443" t="s">
        <v>1231</v>
      </c>
      <c r="K61" s="443" t="s">
        <v>1231</v>
      </c>
      <c r="L61" s="443" t="s">
        <v>1231</v>
      </c>
      <c r="M61" s="296"/>
      <c r="N61" s="296"/>
      <c r="O61" s="296"/>
      <c r="P61" s="167"/>
      <c r="Q61" s="199"/>
      <c r="R61" s="77"/>
      <c r="S61" s="77"/>
    </row>
    <row r="62" spans="1:19" ht="12.75" customHeight="1">
      <c r="A62" s="452" t="s">
        <v>1310</v>
      </c>
      <c r="B62" s="194" t="s">
        <v>1311</v>
      </c>
      <c r="C62" s="439" t="s">
        <v>1098</v>
      </c>
      <c r="D62" s="439" t="s">
        <v>114</v>
      </c>
      <c r="E62" s="114" t="s">
        <v>1235</v>
      </c>
      <c r="F62" s="114" t="s">
        <v>116</v>
      </c>
      <c r="G62" s="114" t="s">
        <v>1240</v>
      </c>
      <c r="H62" s="441">
        <v>31004029.615200002</v>
      </c>
      <c r="I62" s="442">
        <v>121.70180000000001</v>
      </c>
      <c r="J62" s="443">
        <v>4.2593516419192401E-2</v>
      </c>
      <c r="K62" s="443">
        <v>4.2593200199777526E-2</v>
      </c>
      <c r="L62" s="443">
        <v>-4.3766141054242258E-3</v>
      </c>
      <c r="M62" s="296"/>
      <c r="N62" s="296"/>
      <c r="O62" s="296"/>
      <c r="P62" s="167"/>
      <c r="Q62" s="199"/>
      <c r="R62" s="77"/>
      <c r="S62" s="77"/>
    </row>
    <row r="63" spans="1:19" ht="12.75" customHeight="1">
      <c r="A63" s="113" t="s">
        <v>1231</v>
      </c>
      <c r="B63" s="194" t="s">
        <v>1231</v>
      </c>
      <c r="C63" s="439" t="s">
        <v>1231</v>
      </c>
      <c r="D63" s="439" t="s">
        <v>1231</v>
      </c>
      <c r="E63" s="114" t="s">
        <v>1231</v>
      </c>
      <c r="F63" s="114" t="s">
        <v>117</v>
      </c>
      <c r="G63" s="114" t="s">
        <v>1240</v>
      </c>
      <c r="H63" s="441">
        <v>3529386.9347999999</v>
      </c>
      <c r="I63" s="442">
        <v>121.703</v>
      </c>
      <c r="J63" s="443">
        <v>4.258540229961949E-2</v>
      </c>
      <c r="K63" s="443">
        <v>4.2585617127794517E-2</v>
      </c>
      <c r="L63" s="443" t="s">
        <v>1231</v>
      </c>
      <c r="M63" s="296"/>
      <c r="N63" s="296"/>
      <c r="O63" s="296"/>
      <c r="P63" s="167"/>
      <c r="Q63" s="199"/>
      <c r="R63" s="77"/>
      <c r="S63" s="77"/>
    </row>
    <row r="64" spans="1:19" ht="12.75" customHeight="1">
      <c r="A64" s="136" t="s">
        <v>1312</v>
      </c>
      <c r="B64" s="194" t="s">
        <v>1313</v>
      </c>
      <c r="C64" s="439" t="s">
        <v>1314</v>
      </c>
      <c r="D64" s="439" t="s">
        <v>114</v>
      </c>
      <c r="E64" s="450" t="s">
        <v>1243</v>
      </c>
      <c r="F64" s="450" t="s">
        <v>116</v>
      </c>
      <c r="G64" s="450" t="s">
        <v>1286</v>
      </c>
      <c r="H64" s="441">
        <v>8402471.8945000004</v>
      </c>
      <c r="I64" s="442">
        <v>713.96220000000005</v>
      </c>
      <c r="J64" s="443">
        <v>-0.17247178116727446</v>
      </c>
      <c r="K64" s="443">
        <v>-4.8654891637689435E-4</v>
      </c>
      <c r="L64" s="443">
        <v>-1.0138464148889081E-2</v>
      </c>
      <c r="M64" s="296"/>
      <c r="N64" s="296"/>
      <c r="O64" s="296"/>
      <c r="P64" s="167"/>
      <c r="Q64" s="199"/>
      <c r="R64" s="77"/>
      <c r="S64" s="77"/>
    </row>
    <row r="65" spans="1:19" ht="12.75" customHeight="1">
      <c r="A65" s="113" t="s">
        <v>1231</v>
      </c>
      <c r="B65" s="194" t="s">
        <v>1231</v>
      </c>
      <c r="C65" s="439" t="s">
        <v>1231</v>
      </c>
      <c r="D65" s="439" t="s">
        <v>1231</v>
      </c>
      <c r="E65" s="450" t="s">
        <v>1231</v>
      </c>
      <c r="F65" s="450" t="s">
        <v>117</v>
      </c>
      <c r="G65" s="450" t="s">
        <v>1286</v>
      </c>
      <c r="H65" s="446">
        <v>3120747.6754999999</v>
      </c>
      <c r="I65" s="447">
        <v>696.85990000000004</v>
      </c>
      <c r="J65" s="443">
        <v>7.8964190558279412E-3</v>
      </c>
      <c r="K65" s="443">
        <v>-7.9035404513005947E-4</v>
      </c>
      <c r="L65" s="443">
        <v>-1.103741754384191E-2</v>
      </c>
      <c r="M65" s="296"/>
      <c r="N65" s="296"/>
      <c r="O65" s="296"/>
      <c r="P65" s="167"/>
      <c r="Q65" s="199"/>
      <c r="R65" s="77"/>
      <c r="S65" s="77"/>
    </row>
    <row r="66" spans="1:19" ht="12.75" customHeight="1">
      <c r="A66" s="113" t="s">
        <v>1315</v>
      </c>
      <c r="B66" s="194" t="s">
        <v>1316</v>
      </c>
      <c r="C66" s="439" t="s">
        <v>1317</v>
      </c>
      <c r="D66" s="439" t="s">
        <v>114</v>
      </c>
      <c r="E66" s="450" t="s">
        <v>1243</v>
      </c>
      <c r="F66" s="450" t="s">
        <v>1231</v>
      </c>
      <c r="G66" s="450" t="s">
        <v>1236</v>
      </c>
      <c r="H66" s="446">
        <v>2.25</v>
      </c>
      <c r="I66" s="447" t="s">
        <v>1231</v>
      </c>
      <c r="J66" s="443">
        <v>-0.999999787978332</v>
      </c>
      <c r="K66" s="443" t="s">
        <v>1231</v>
      </c>
      <c r="L66" s="443" t="s">
        <v>1231</v>
      </c>
      <c r="M66" s="296"/>
      <c r="N66" s="296"/>
      <c r="O66" s="296"/>
      <c r="P66" s="167"/>
      <c r="Q66" s="199"/>
      <c r="R66" s="77"/>
      <c r="S66" s="77"/>
    </row>
    <row r="67" spans="1:19" ht="12.75" customHeight="1">
      <c r="A67" s="113" t="s">
        <v>1318</v>
      </c>
      <c r="B67" s="194">
        <v>22443293291</v>
      </c>
      <c r="C67" s="439" t="s">
        <v>1319</v>
      </c>
      <c r="D67" s="439" t="s">
        <v>114</v>
      </c>
      <c r="E67" s="114" t="s">
        <v>1243</v>
      </c>
      <c r="F67" s="114" t="s">
        <v>116</v>
      </c>
      <c r="G67" s="114" t="s">
        <v>1236</v>
      </c>
      <c r="H67" s="115">
        <v>32822241.623</v>
      </c>
      <c r="I67" s="116">
        <v>109.9554</v>
      </c>
      <c r="J67" s="443">
        <v>-0.10875571631604009</v>
      </c>
      <c r="K67" s="443">
        <v>-2.8805645707442595E-3</v>
      </c>
      <c r="L67" s="443">
        <v>-3.8332221230925834E-2</v>
      </c>
      <c r="M67" s="296"/>
      <c r="N67" s="296"/>
      <c r="O67" s="296"/>
      <c r="P67" s="167"/>
      <c r="Q67" s="199"/>
      <c r="R67" s="77"/>
      <c r="S67" s="77"/>
    </row>
    <row r="68" spans="1:19" ht="12.75" customHeight="1">
      <c r="A68" s="113" t="s">
        <v>1231</v>
      </c>
      <c r="B68" s="194" t="s">
        <v>1231</v>
      </c>
      <c r="C68" s="439" t="s">
        <v>1231</v>
      </c>
      <c r="D68" s="439" t="s">
        <v>1231</v>
      </c>
      <c r="E68" s="114" t="s">
        <v>1231</v>
      </c>
      <c r="F68" s="114" t="s">
        <v>117</v>
      </c>
      <c r="G68" s="114" t="s">
        <v>1236</v>
      </c>
      <c r="H68" s="115">
        <v>108136.98699999999</v>
      </c>
      <c r="I68" s="116">
        <v>107.8997</v>
      </c>
      <c r="J68" s="443">
        <v>1.2086176502692503E-3</v>
      </c>
      <c r="K68" s="443">
        <v>-3.2302961946804043E-3</v>
      </c>
      <c r="L68" s="443">
        <v>-4.0152863165071606E-2</v>
      </c>
      <c r="M68" s="296"/>
      <c r="N68" s="296"/>
      <c r="O68" s="296"/>
      <c r="P68" s="167"/>
      <c r="Q68" s="199"/>
      <c r="R68" s="77"/>
      <c r="S68" s="77"/>
    </row>
    <row r="69" spans="1:19" ht="12.75" customHeight="1">
      <c r="A69" s="113" t="s">
        <v>1320</v>
      </c>
      <c r="B69" s="194">
        <v>61691616181</v>
      </c>
      <c r="C69" s="439" t="s">
        <v>1321</v>
      </c>
      <c r="D69" s="439" t="s">
        <v>114</v>
      </c>
      <c r="E69" s="114" t="s">
        <v>1235</v>
      </c>
      <c r="F69" s="114" t="s">
        <v>116</v>
      </c>
      <c r="G69" s="114" t="s">
        <v>1236</v>
      </c>
      <c r="H69" s="115">
        <v>139435724.7159</v>
      </c>
      <c r="I69" s="116">
        <v>134.22499999999999</v>
      </c>
      <c r="J69" s="443">
        <v>-2.353170127419657E-2</v>
      </c>
      <c r="K69" s="443">
        <v>1.3599904266738516E-2</v>
      </c>
      <c r="L69" s="443">
        <v>-2.23717082468603E-2</v>
      </c>
      <c r="M69" s="296"/>
      <c r="N69" s="296"/>
      <c r="O69" s="296"/>
      <c r="P69" s="167"/>
      <c r="Q69" s="199"/>
      <c r="R69" s="77"/>
      <c r="S69" s="77"/>
    </row>
    <row r="70" spans="1:19" ht="12.75" customHeight="1">
      <c r="A70" s="113" t="s">
        <v>1231</v>
      </c>
      <c r="B70" s="194" t="s">
        <v>1231</v>
      </c>
      <c r="C70" s="439" t="s">
        <v>1231</v>
      </c>
      <c r="D70" s="439" t="s">
        <v>1231</v>
      </c>
      <c r="E70" s="114" t="s">
        <v>1231</v>
      </c>
      <c r="F70" s="114" t="s">
        <v>117</v>
      </c>
      <c r="G70" s="114" t="s">
        <v>1236</v>
      </c>
      <c r="H70" s="115">
        <v>12422666.9387</v>
      </c>
      <c r="I70" s="116">
        <v>129.63380000000001</v>
      </c>
      <c r="J70" s="443">
        <v>0.10472794630495397</v>
      </c>
      <c r="K70" s="443">
        <v>1.2743133061634992E-2</v>
      </c>
      <c r="L70" s="443">
        <v>-2.4811021285144785E-2</v>
      </c>
      <c r="M70" s="296"/>
      <c r="N70" s="296"/>
      <c r="O70" s="296"/>
      <c r="P70" s="167"/>
      <c r="Q70" s="199"/>
      <c r="R70" s="77"/>
      <c r="S70" s="77"/>
    </row>
    <row r="71" spans="1:19" ht="12.75" customHeight="1">
      <c r="A71" s="113" t="s">
        <v>1231</v>
      </c>
      <c r="B71" s="444" t="s">
        <v>1231</v>
      </c>
      <c r="C71" s="445" t="s">
        <v>1231</v>
      </c>
      <c r="D71" s="445" t="s">
        <v>1231</v>
      </c>
      <c r="E71" s="114" t="s">
        <v>1231</v>
      </c>
      <c r="F71" s="114" t="s">
        <v>118</v>
      </c>
      <c r="G71" s="114" t="s">
        <v>1236</v>
      </c>
      <c r="H71" s="441">
        <v>23.093299999999999</v>
      </c>
      <c r="I71" s="451">
        <v>0</v>
      </c>
      <c r="J71" s="443">
        <v>2.103680778158501E-2</v>
      </c>
      <c r="K71" s="443" t="s">
        <v>1231</v>
      </c>
      <c r="L71" s="443" t="s">
        <v>1231</v>
      </c>
      <c r="M71" s="296"/>
      <c r="N71" s="296"/>
      <c r="O71" s="296"/>
      <c r="P71" s="167"/>
      <c r="Q71" s="199"/>
      <c r="R71" s="77"/>
      <c r="S71" s="77"/>
    </row>
    <row r="72" spans="1:19" ht="12.75" customHeight="1">
      <c r="A72" s="136" t="s">
        <v>1231</v>
      </c>
      <c r="B72" s="444" t="s">
        <v>1231</v>
      </c>
      <c r="C72" s="445" t="s">
        <v>1231</v>
      </c>
      <c r="D72" s="445" t="s">
        <v>1231</v>
      </c>
      <c r="E72" s="114" t="s">
        <v>1231</v>
      </c>
      <c r="F72" s="114" t="s">
        <v>1235</v>
      </c>
      <c r="G72" s="114" t="s">
        <v>1236</v>
      </c>
      <c r="H72" s="441">
        <v>797989.09199999995</v>
      </c>
      <c r="I72" s="451">
        <v>137.29570000000001</v>
      </c>
      <c r="J72" s="443">
        <v>0.1138913927185552</v>
      </c>
      <c r="K72" s="443">
        <v>1.4442953050880059E-2</v>
      </c>
      <c r="L72" s="443">
        <v>-1.9940814035855681E-2</v>
      </c>
      <c r="M72" s="296"/>
      <c r="N72" s="296"/>
      <c r="O72" s="296"/>
      <c r="P72" s="167"/>
      <c r="Q72" s="199"/>
      <c r="R72" s="77"/>
      <c r="S72" s="77"/>
    </row>
    <row r="73" spans="1:19" s="267" customFormat="1" ht="13.5" customHeight="1">
      <c r="A73" s="113" t="s">
        <v>1322</v>
      </c>
      <c r="B73" s="444" t="s">
        <v>1323</v>
      </c>
      <c r="C73" s="445" t="s">
        <v>1324</v>
      </c>
      <c r="D73" s="445" t="s">
        <v>114</v>
      </c>
      <c r="E73" s="114" t="s">
        <v>1235</v>
      </c>
      <c r="F73" s="114" t="s">
        <v>116</v>
      </c>
      <c r="G73" s="114" t="s">
        <v>1286</v>
      </c>
      <c r="H73" s="441">
        <v>51772799.632200003</v>
      </c>
      <c r="I73" s="451">
        <v>660.18979999999999</v>
      </c>
      <c r="J73" s="443">
        <v>0.10532234424743603</v>
      </c>
      <c r="K73" s="443">
        <v>2.9615323320859588E-3</v>
      </c>
      <c r="L73" s="443">
        <v>-0.1492672069875427</v>
      </c>
      <c r="M73" s="296"/>
      <c r="N73" s="296"/>
      <c r="O73" s="296"/>
      <c r="P73" s="167"/>
      <c r="Q73" s="199"/>
      <c r="R73" s="77"/>
      <c r="S73" s="77"/>
    </row>
    <row r="74" spans="1:19" s="267" customFormat="1" ht="13.5" customHeight="1">
      <c r="A74" s="113" t="s">
        <v>1231</v>
      </c>
      <c r="B74" s="444" t="s">
        <v>1231</v>
      </c>
      <c r="C74" s="445" t="s">
        <v>1231</v>
      </c>
      <c r="D74" s="445" t="s">
        <v>1231</v>
      </c>
      <c r="E74" s="114" t="s">
        <v>1231</v>
      </c>
      <c r="F74" s="114" t="s">
        <v>117</v>
      </c>
      <c r="G74" s="114" t="s">
        <v>1286</v>
      </c>
      <c r="H74" s="441">
        <v>54016871.226199999</v>
      </c>
      <c r="I74" s="451">
        <v>654.15020000000004</v>
      </c>
      <c r="J74" s="443">
        <v>4.3044644838828861E-2</v>
      </c>
      <c r="K74" s="443">
        <v>2.112435625601039E-3</v>
      </c>
      <c r="L74" s="443">
        <v>-0.15136950049289832</v>
      </c>
      <c r="M74" s="296"/>
      <c r="N74" s="296"/>
      <c r="O74" s="296"/>
      <c r="P74" s="167"/>
      <c r="Q74" s="199"/>
      <c r="R74" s="77"/>
      <c r="S74" s="77"/>
    </row>
    <row r="75" spans="1:19" s="267" customFormat="1" ht="13.5" customHeight="1">
      <c r="A75" s="113" t="s">
        <v>1231</v>
      </c>
      <c r="B75" s="444" t="s">
        <v>1231</v>
      </c>
      <c r="C75" s="445" t="s">
        <v>1231</v>
      </c>
      <c r="D75" s="445" t="s">
        <v>1231</v>
      </c>
      <c r="E75" s="114" t="s">
        <v>1231</v>
      </c>
      <c r="F75" s="114" t="s">
        <v>118</v>
      </c>
      <c r="G75" s="114" t="s">
        <v>1286</v>
      </c>
      <c r="H75" s="441">
        <v>0</v>
      </c>
      <c r="I75" s="451">
        <v>0</v>
      </c>
      <c r="J75" s="443" t="s">
        <v>1231</v>
      </c>
      <c r="K75" s="443" t="s">
        <v>1231</v>
      </c>
      <c r="L75" s="443" t="s">
        <v>1231</v>
      </c>
      <c r="M75" s="296"/>
      <c r="N75" s="296"/>
      <c r="O75" s="296"/>
      <c r="P75" s="167"/>
      <c r="Q75" s="199"/>
      <c r="R75" s="77"/>
      <c r="S75" s="77"/>
    </row>
    <row r="76" spans="1:19" s="267" customFormat="1" ht="13.5" customHeight="1">
      <c r="A76" s="113" t="s">
        <v>1231</v>
      </c>
      <c r="B76" s="444" t="s">
        <v>1231</v>
      </c>
      <c r="C76" s="445" t="s">
        <v>1231</v>
      </c>
      <c r="D76" s="445" t="s">
        <v>1231</v>
      </c>
      <c r="E76" s="114" t="s">
        <v>1231</v>
      </c>
      <c r="F76" s="114" t="s">
        <v>1235</v>
      </c>
      <c r="G76" s="114" t="s">
        <v>1286</v>
      </c>
      <c r="H76" s="441">
        <v>1141817.8117</v>
      </c>
      <c r="I76" s="451">
        <v>667.30139999999994</v>
      </c>
      <c r="J76" s="443">
        <v>4.0033448801171323E-2</v>
      </c>
      <c r="K76" s="443">
        <v>3.8382804174135199E-3</v>
      </c>
      <c r="L76" s="443">
        <v>-0.14708456984244289</v>
      </c>
      <c r="M76" s="296"/>
      <c r="N76" s="296"/>
      <c r="O76" s="296"/>
      <c r="P76" s="167"/>
      <c r="Q76" s="199"/>
      <c r="R76" s="77"/>
      <c r="S76" s="77"/>
    </row>
    <row r="77" spans="1:19" ht="13.5" customHeight="1">
      <c r="A77" s="452" t="s">
        <v>1325</v>
      </c>
      <c r="B77" s="444" t="s">
        <v>1326</v>
      </c>
      <c r="C77" s="445" t="s">
        <v>1327</v>
      </c>
      <c r="D77" s="445" t="s">
        <v>114</v>
      </c>
      <c r="E77" s="114" t="s">
        <v>1253</v>
      </c>
      <c r="F77" s="114" t="s">
        <v>116</v>
      </c>
      <c r="G77" s="114" t="s">
        <v>1236</v>
      </c>
      <c r="H77" s="441">
        <v>49047861.1193</v>
      </c>
      <c r="I77" s="451">
        <v>873.9864</v>
      </c>
      <c r="J77" s="443">
        <v>-0.11239314438377612</v>
      </c>
      <c r="K77" s="443">
        <v>1.4838473898098226E-2</v>
      </c>
      <c r="L77" s="443">
        <v>-3.7092478032173526E-2</v>
      </c>
      <c r="M77" s="296"/>
      <c r="N77" s="296"/>
      <c r="O77" s="296"/>
      <c r="P77" s="167"/>
      <c r="Q77" s="199"/>
      <c r="R77" s="77"/>
      <c r="S77" s="77"/>
    </row>
    <row r="78" spans="1:19" s="267" customFormat="1" ht="12.75" customHeight="1">
      <c r="A78" s="452" t="s">
        <v>1231</v>
      </c>
      <c r="B78" s="444" t="s">
        <v>1231</v>
      </c>
      <c r="C78" s="445" t="s">
        <v>1231</v>
      </c>
      <c r="D78" s="445" t="s">
        <v>1231</v>
      </c>
      <c r="E78" s="114" t="s">
        <v>1231</v>
      </c>
      <c r="F78" s="114" t="s">
        <v>117</v>
      </c>
      <c r="G78" s="114" t="s">
        <v>1236</v>
      </c>
      <c r="H78" s="441">
        <v>210385990.4991</v>
      </c>
      <c r="I78" s="451">
        <v>851.84130000000005</v>
      </c>
      <c r="J78" s="443">
        <v>-0.11208641082070303</v>
      </c>
      <c r="K78" s="443">
        <v>1.4413888459415825E-2</v>
      </c>
      <c r="L78" s="443">
        <v>-3.8266366431028764E-2</v>
      </c>
      <c r="M78" s="296"/>
      <c r="N78" s="296"/>
      <c r="O78" s="296"/>
      <c r="P78" s="167"/>
      <c r="Q78" s="199"/>
      <c r="R78" s="77"/>
      <c r="S78" s="77"/>
    </row>
    <row r="79" spans="1:19" ht="12.75" customHeight="1">
      <c r="A79" s="136" t="s">
        <v>1231</v>
      </c>
      <c r="B79" s="444" t="s">
        <v>1231</v>
      </c>
      <c r="C79" s="445" t="s">
        <v>1231</v>
      </c>
      <c r="D79" s="445" t="s">
        <v>1231</v>
      </c>
      <c r="E79" s="114" t="s">
        <v>1231</v>
      </c>
      <c r="F79" s="114" t="s">
        <v>118</v>
      </c>
      <c r="G79" s="114" t="s">
        <v>1236</v>
      </c>
      <c r="H79" s="441">
        <v>11.771599999999999</v>
      </c>
      <c r="I79" s="442">
        <v>0</v>
      </c>
      <c r="J79" s="443">
        <v>2.4659871347370688E-2</v>
      </c>
      <c r="K79" s="443" t="s">
        <v>1231</v>
      </c>
      <c r="L79" s="443" t="s">
        <v>1231</v>
      </c>
      <c r="M79" s="296"/>
      <c r="N79" s="296"/>
      <c r="O79" s="296"/>
      <c r="P79" s="167"/>
      <c r="Q79" s="199"/>
      <c r="R79" s="77"/>
      <c r="S79" s="77"/>
    </row>
    <row r="80" spans="1:19" ht="12.75" customHeight="1">
      <c r="A80" s="136" t="s">
        <v>1328</v>
      </c>
      <c r="B80" s="444" t="s">
        <v>1329</v>
      </c>
      <c r="C80" s="445" t="s">
        <v>1192</v>
      </c>
      <c r="D80" s="445" t="s">
        <v>114</v>
      </c>
      <c r="E80" s="114" t="s">
        <v>1235</v>
      </c>
      <c r="F80" s="114" t="s">
        <v>116</v>
      </c>
      <c r="G80" s="114" t="s">
        <v>1240</v>
      </c>
      <c r="H80" s="441">
        <v>38679142.7465</v>
      </c>
      <c r="I80" s="442">
        <v>150.28909999999999</v>
      </c>
      <c r="J80" s="443">
        <v>0.1665538719749835</v>
      </c>
      <c r="K80" s="443">
        <v>0.10291055942829419</v>
      </c>
      <c r="L80" s="443">
        <v>-3.5230974655080627E-2</v>
      </c>
      <c r="M80" s="296"/>
      <c r="N80" s="296"/>
      <c r="O80" s="296"/>
      <c r="P80" s="167"/>
      <c r="Q80" s="199"/>
      <c r="R80" s="77"/>
      <c r="S80" s="77"/>
    </row>
    <row r="81" spans="1:19" s="267" customFormat="1" ht="12.75" customHeight="1">
      <c r="A81" s="136" t="s">
        <v>1231</v>
      </c>
      <c r="B81" s="444" t="s">
        <v>1231</v>
      </c>
      <c r="C81" s="445" t="s">
        <v>1231</v>
      </c>
      <c r="D81" s="445" t="s">
        <v>1231</v>
      </c>
      <c r="E81" s="114" t="s">
        <v>1231</v>
      </c>
      <c r="F81" s="114" t="s">
        <v>117</v>
      </c>
      <c r="G81" s="114" t="s">
        <v>1240</v>
      </c>
      <c r="H81" s="441">
        <v>601172.23349999997</v>
      </c>
      <c r="I81" s="442">
        <v>150.29310000000001</v>
      </c>
      <c r="J81" s="443">
        <v>-0.36975177554392991</v>
      </c>
      <c r="K81" s="443">
        <v>0.10293505740589204</v>
      </c>
      <c r="L81" s="443" t="s">
        <v>1231</v>
      </c>
      <c r="M81" s="296"/>
      <c r="N81" s="296"/>
      <c r="O81" s="296"/>
      <c r="P81" s="241"/>
      <c r="Q81" s="242"/>
      <c r="R81" s="77"/>
      <c r="S81" s="77"/>
    </row>
    <row r="82" spans="1:19" s="267" customFormat="1" ht="12.75" customHeight="1">
      <c r="A82" s="136" t="s">
        <v>1330</v>
      </c>
      <c r="B82" s="444" t="s">
        <v>1331</v>
      </c>
      <c r="C82" s="445" t="s">
        <v>1332</v>
      </c>
      <c r="D82" s="445" t="s">
        <v>114</v>
      </c>
      <c r="E82" s="114" t="s">
        <v>1235</v>
      </c>
      <c r="F82" s="114" t="s">
        <v>116</v>
      </c>
      <c r="G82" s="114" t="s">
        <v>1236</v>
      </c>
      <c r="H82" s="441">
        <v>206827253.48449999</v>
      </c>
      <c r="I82" s="442">
        <v>1163.3266000000001</v>
      </c>
      <c r="J82" s="443">
        <v>1.5515225689668677E-2</v>
      </c>
      <c r="K82" s="443">
        <v>3.3156791557191312E-2</v>
      </c>
      <c r="L82" s="443">
        <v>-2.1323613698130961E-2</v>
      </c>
      <c r="M82" s="296"/>
      <c r="N82" s="296"/>
      <c r="O82" s="296"/>
      <c r="P82" s="241"/>
      <c r="Q82" s="242"/>
      <c r="R82" s="77"/>
      <c r="S82" s="77"/>
    </row>
    <row r="83" spans="1:19" s="267" customFormat="1" ht="12.75" customHeight="1">
      <c r="A83" s="136" t="s">
        <v>1231</v>
      </c>
      <c r="B83" s="444" t="s">
        <v>1231</v>
      </c>
      <c r="C83" s="445" t="s">
        <v>1231</v>
      </c>
      <c r="D83" s="445" t="s">
        <v>1231</v>
      </c>
      <c r="E83" s="114" t="s">
        <v>1231</v>
      </c>
      <c r="F83" s="114" t="s">
        <v>117</v>
      </c>
      <c r="G83" s="114" t="s">
        <v>1236</v>
      </c>
      <c r="H83" s="441">
        <v>14003058.617699999</v>
      </c>
      <c r="I83" s="442">
        <v>1078.6896999999999</v>
      </c>
      <c r="J83" s="443">
        <v>5.9706509070768243E-2</v>
      </c>
      <c r="K83" s="443">
        <v>3.227658950963086E-2</v>
      </c>
      <c r="L83" s="443">
        <v>-2.3789053797618642E-2</v>
      </c>
      <c r="M83" s="296"/>
      <c r="N83" s="296"/>
      <c r="O83" s="296"/>
      <c r="P83" s="241"/>
      <c r="Q83" s="242"/>
      <c r="R83" s="77"/>
      <c r="S83" s="77"/>
    </row>
    <row r="84" spans="1:19" s="267" customFormat="1" ht="12.75" customHeight="1">
      <c r="A84" s="136" t="s">
        <v>1231</v>
      </c>
      <c r="B84" s="444" t="s">
        <v>1231</v>
      </c>
      <c r="C84" s="445" t="s">
        <v>1231</v>
      </c>
      <c r="D84" s="445" t="s">
        <v>1231</v>
      </c>
      <c r="E84" s="114" t="s">
        <v>1231</v>
      </c>
      <c r="F84" s="114" t="s">
        <v>118</v>
      </c>
      <c r="G84" s="114" t="s">
        <v>1236</v>
      </c>
      <c r="H84" s="441">
        <v>143.37569999999999</v>
      </c>
      <c r="I84" s="442">
        <v>0</v>
      </c>
      <c r="J84" s="443">
        <v>3.7248149782603823E-2</v>
      </c>
      <c r="K84" s="443" t="s">
        <v>1231</v>
      </c>
      <c r="L84" s="443" t="s">
        <v>1231</v>
      </c>
      <c r="M84" s="296"/>
      <c r="N84" s="296"/>
      <c r="O84" s="296"/>
      <c r="P84" s="241"/>
      <c r="Q84" s="242"/>
      <c r="R84" s="77"/>
      <c r="S84" s="77"/>
    </row>
    <row r="85" spans="1:19" s="267" customFormat="1" ht="12.75" customHeight="1">
      <c r="A85" s="136" t="s">
        <v>1231</v>
      </c>
      <c r="B85" s="444" t="s">
        <v>1231</v>
      </c>
      <c r="C85" s="445" t="s">
        <v>1231</v>
      </c>
      <c r="D85" s="445" t="s">
        <v>1231</v>
      </c>
      <c r="E85" s="114" t="s">
        <v>1231</v>
      </c>
      <c r="F85" s="114" t="s">
        <v>1235</v>
      </c>
      <c r="G85" s="114" t="s">
        <v>1236</v>
      </c>
      <c r="H85" s="441">
        <v>1396465.6021</v>
      </c>
      <c r="I85" s="442">
        <v>1187.5435</v>
      </c>
      <c r="J85" s="443">
        <v>-0.45075044446727708</v>
      </c>
      <c r="K85" s="443">
        <v>3.3981568883128643E-2</v>
      </c>
      <c r="L85" s="443">
        <v>-1.8927753355233334E-2</v>
      </c>
      <c r="M85" s="296"/>
      <c r="N85" s="296"/>
      <c r="O85" s="296"/>
      <c r="P85" s="241"/>
      <c r="Q85" s="242"/>
      <c r="R85" s="77"/>
      <c r="S85" s="77"/>
    </row>
    <row r="86" spans="1:19" ht="12.75" customHeight="1">
      <c r="A86" s="113" t="s">
        <v>1333</v>
      </c>
      <c r="B86" s="194">
        <v>74643964821</v>
      </c>
      <c r="C86" s="439" t="s">
        <v>1334</v>
      </c>
      <c r="D86" s="439" t="s">
        <v>114</v>
      </c>
      <c r="E86" s="114" t="s">
        <v>1243</v>
      </c>
      <c r="F86" s="114" t="s">
        <v>1231</v>
      </c>
      <c r="G86" s="114" t="s">
        <v>1240</v>
      </c>
      <c r="H86" s="441">
        <v>267156399.81999999</v>
      </c>
      <c r="I86" s="442">
        <v>131.27925858430083</v>
      </c>
      <c r="J86" s="443">
        <v>4.0224639620657365E-2</v>
      </c>
      <c r="K86" s="443">
        <v>1.565571430595103E-4</v>
      </c>
      <c r="L86" s="443">
        <v>1.1374637549854683E-4</v>
      </c>
      <c r="M86" s="296"/>
      <c r="N86" s="296"/>
      <c r="O86" s="296"/>
      <c r="P86" s="167"/>
      <c r="Q86" s="199"/>
      <c r="R86" s="77"/>
      <c r="S86" s="77"/>
    </row>
    <row r="87" spans="1:19" ht="12.75" customHeight="1">
      <c r="A87" s="113" t="s">
        <v>1335</v>
      </c>
      <c r="B87" s="194" t="s">
        <v>1336</v>
      </c>
      <c r="C87" s="439" t="s">
        <v>1337</v>
      </c>
      <c r="D87" s="439" t="s">
        <v>1094</v>
      </c>
      <c r="E87" s="114" t="s">
        <v>1243</v>
      </c>
      <c r="F87" s="114" t="s">
        <v>1231</v>
      </c>
      <c r="G87" s="114" t="s">
        <v>1240</v>
      </c>
      <c r="H87" s="441">
        <v>525797217.56</v>
      </c>
      <c r="I87" s="442">
        <v>1011148.4953076923</v>
      </c>
      <c r="J87" s="443">
        <v>-2.2199151028059472E-3</v>
      </c>
      <c r="K87" s="443">
        <v>-2.2199151028059472E-3</v>
      </c>
      <c r="L87" s="443">
        <v>-8.0685852341457753E-3</v>
      </c>
      <c r="M87" s="296"/>
      <c r="N87" s="296"/>
      <c r="O87" s="296"/>
      <c r="P87" s="167"/>
      <c r="Q87" s="199"/>
      <c r="R87" s="77"/>
      <c r="S87" s="77"/>
    </row>
    <row r="88" spans="1:19" ht="12.75" customHeight="1">
      <c r="A88" s="113" t="s">
        <v>1338</v>
      </c>
      <c r="B88" s="194" t="s">
        <v>1339</v>
      </c>
      <c r="C88" s="439" t="s">
        <v>1340</v>
      </c>
      <c r="D88" s="439" t="s">
        <v>1094</v>
      </c>
      <c r="E88" s="114" t="s">
        <v>1253</v>
      </c>
      <c r="F88" s="114" t="s">
        <v>1231</v>
      </c>
      <c r="G88" s="114" t="s">
        <v>1236</v>
      </c>
      <c r="H88" s="441">
        <v>67122856.400000006</v>
      </c>
      <c r="I88" s="442">
        <v>774.06213588330922</v>
      </c>
      <c r="J88" s="443">
        <v>-1.0412877328415782E-2</v>
      </c>
      <c r="K88" s="443">
        <v>1.2639109335180754E-2</v>
      </c>
      <c r="L88" s="443">
        <v>-2.0788981949568908E-2</v>
      </c>
      <c r="M88" s="296"/>
      <c r="N88" s="296"/>
      <c r="O88" s="296"/>
      <c r="P88" s="167"/>
      <c r="Q88" s="199"/>
      <c r="R88" s="77"/>
      <c r="S88" s="77"/>
    </row>
    <row r="89" spans="1:19" ht="12.75" customHeight="1">
      <c r="A89" s="113" t="s">
        <v>1454</v>
      </c>
      <c r="B89" s="194">
        <v>89809469629</v>
      </c>
      <c r="C89" s="439" t="s">
        <v>1341</v>
      </c>
      <c r="D89" s="439" t="s">
        <v>1094</v>
      </c>
      <c r="E89" s="114" t="s">
        <v>1243</v>
      </c>
      <c r="F89" s="114" t="s">
        <v>1231</v>
      </c>
      <c r="G89" s="114" t="s">
        <v>1236</v>
      </c>
      <c r="H89" s="441">
        <v>258599707.11000001</v>
      </c>
      <c r="I89" s="442">
        <v>763.02860532862769</v>
      </c>
      <c r="J89" s="443">
        <v>-1.7075597945962695E-2</v>
      </c>
      <c r="K89" s="443">
        <v>-2.9332749488666376E-3</v>
      </c>
      <c r="L89" s="443">
        <v>-9.7442020360249959E-3</v>
      </c>
      <c r="M89" s="296"/>
      <c r="N89" s="296"/>
      <c r="O89" s="296"/>
      <c r="P89" s="167"/>
      <c r="Q89" s="199"/>
      <c r="R89" s="77"/>
      <c r="S89" s="77"/>
    </row>
    <row r="90" spans="1:19" ht="12.75" customHeight="1">
      <c r="A90" s="113" t="s">
        <v>1342</v>
      </c>
      <c r="B90" s="194">
        <v>85535430386</v>
      </c>
      <c r="C90" s="439" t="s">
        <v>1343</v>
      </c>
      <c r="D90" s="439" t="s">
        <v>1094</v>
      </c>
      <c r="E90" s="114" t="s">
        <v>1235</v>
      </c>
      <c r="F90" s="114" t="s">
        <v>1231</v>
      </c>
      <c r="G90" s="114" t="s">
        <v>1240</v>
      </c>
      <c r="H90" s="441">
        <v>157781726.40000001</v>
      </c>
      <c r="I90" s="442">
        <v>53.17254448328292</v>
      </c>
      <c r="J90" s="443">
        <v>9.0661302111882947E-5</v>
      </c>
      <c r="K90" s="443">
        <v>3.8893562020930528E-2</v>
      </c>
      <c r="L90" s="443">
        <v>-3.6302938347304581E-3</v>
      </c>
      <c r="M90" s="296"/>
      <c r="N90" s="296"/>
      <c r="O90" s="296"/>
      <c r="P90" s="167"/>
      <c r="Q90" s="199"/>
      <c r="R90" s="77"/>
      <c r="S90" s="77"/>
    </row>
    <row r="91" spans="1:19" ht="12.75" customHeight="1">
      <c r="A91" s="136" t="s">
        <v>1344</v>
      </c>
      <c r="B91" s="194">
        <v>40425097619</v>
      </c>
      <c r="C91" s="439" t="s">
        <v>1345</v>
      </c>
      <c r="D91" s="439" t="s">
        <v>1094</v>
      </c>
      <c r="E91" s="114" t="s">
        <v>1235</v>
      </c>
      <c r="F91" s="114" t="s">
        <v>1231</v>
      </c>
      <c r="G91" s="114" t="s">
        <v>1236</v>
      </c>
      <c r="H91" s="441">
        <v>25632965.300000001</v>
      </c>
      <c r="I91" s="442">
        <v>862.70876298024541</v>
      </c>
      <c r="J91" s="443">
        <v>3.9418602240508083E-2</v>
      </c>
      <c r="K91" s="443">
        <v>2.8148690166405643E-2</v>
      </c>
      <c r="L91" s="443">
        <v>-2.9840423747300115E-2</v>
      </c>
      <c r="M91" s="296"/>
      <c r="N91" s="296"/>
      <c r="O91" s="296"/>
      <c r="P91" s="167"/>
      <c r="Q91" s="199"/>
      <c r="R91" s="77"/>
      <c r="S91" s="77"/>
    </row>
    <row r="92" spans="1:19" ht="12.75" customHeight="1">
      <c r="A92" s="113" t="s">
        <v>1346</v>
      </c>
      <c r="B92" s="194" t="s">
        <v>1347</v>
      </c>
      <c r="C92" s="439" t="s">
        <v>1348</v>
      </c>
      <c r="D92" s="439" t="s">
        <v>1094</v>
      </c>
      <c r="E92" s="114" t="s">
        <v>1253</v>
      </c>
      <c r="F92" s="114" t="s">
        <v>1231</v>
      </c>
      <c r="G92" s="114" t="s">
        <v>1286</v>
      </c>
      <c r="H92" s="441">
        <v>15823976.369999999</v>
      </c>
      <c r="I92" s="442">
        <v>724.98776317881982</v>
      </c>
      <c r="J92" s="443">
        <v>1.2490820505147493E-2</v>
      </c>
      <c r="K92" s="443">
        <v>3.7644301228145771E-3</v>
      </c>
      <c r="L92" s="443">
        <v>-5.0190542650102588E-3</v>
      </c>
      <c r="M92" s="296"/>
      <c r="N92" s="296"/>
      <c r="O92" s="296"/>
      <c r="P92" s="167"/>
      <c r="Q92" s="199"/>
      <c r="R92" s="77"/>
      <c r="S92" s="77"/>
    </row>
    <row r="93" spans="1:19" ht="12.75" customHeight="1">
      <c r="A93" s="113" t="s">
        <v>1349</v>
      </c>
      <c r="B93" s="194">
        <v>61515780704</v>
      </c>
      <c r="C93" s="439" t="s">
        <v>1350</v>
      </c>
      <c r="D93" s="439" t="s">
        <v>1094</v>
      </c>
      <c r="E93" s="114" t="s">
        <v>1243</v>
      </c>
      <c r="F93" s="114" t="s">
        <v>1231</v>
      </c>
      <c r="G93" s="114" t="s">
        <v>1240</v>
      </c>
      <c r="H93" s="441">
        <v>298236066.38999999</v>
      </c>
      <c r="I93" s="442">
        <v>133.08366559092909</v>
      </c>
      <c r="J93" s="443">
        <v>4.8032673957473015E-2</v>
      </c>
      <c r="K93" s="443">
        <v>1.2714490782930188E-3</v>
      </c>
      <c r="L93" s="443">
        <v>-8.0296486065600803E-4</v>
      </c>
      <c r="M93" s="296"/>
      <c r="N93" s="296"/>
      <c r="O93" s="296"/>
      <c r="P93" s="167"/>
      <c r="Q93" s="199"/>
      <c r="R93" s="77"/>
      <c r="S93" s="77"/>
    </row>
    <row r="94" spans="1:19" ht="12.75" customHeight="1">
      <c r="A94" s="113" t="s">
        <v>1351</v>
      </c>
      <c r="B94" s="194">
        <v>16128752508</v>
      </c>
      <c r="C94" s="439" t="s">
        <v>1352</v>
      </c>
      <c r="D94" s="439" t="s">
        <v>1094</v>
      </c>
      <c r="E94" s="114" t="s">
        <v>1239</v>
      </c>
      <c r="F94" s="114" t="s">
        <v>1231</v>
      </c>
      <c r="G94" s="114" t="s">
        <v>1236</v>
      </c>
      <c r="H94" s="441">
        <v>62879162.850000001</v>
      </c>
      <c r="I94" s="442">
        <v>111.3617073237719</v>
      </c>
      <c r="J94" s="443">
        <v>-1.7201788502553605E-2</v>
      </c>
      <c r="K94" s="443">
        <v>1.1715556669144478E-2</v>
      </c>
      <c r="L94" s="443">
        <v>-3.082742628658508E-2</v>
      </c>
      <c r="M94" s="296"/>
      <c r="N94" s="296"/>
      <c r="O94" s="296"/>
      <c r="P94" s="167"/>
      <c r="Q94" s="199"/>
      <c r="R94" s="77"/>
      <c r="S94" s="77"/>
    </row>
    <row r="95" spans="1:19" ht="12.75" customHeight="1">
      <c r="A95" s="113" t="s">
        <v>1370</v>
      </c>
      <c r="B95" s="194">
        <v>89187481269</v>
      </c>
      <c r="C95" s="439" t="s">
        <v>1371</v>
      </c>
      <c r="D95" s="439" t="s">
        <v>1372</v>
      </c>
      <c r="E95" s="114" t="s">
        <v>1253</v>
      </c>
      <c r="F95" s="114" t="s">
        <v>1231</v>
      </c>
      <c r="G95" s="114" t="s">
        <v>1236</v>
      </c>
      <c r="H95" s="441">
        <v>135722037.29350001</v>
      </c>
      <c r="I95" s="442">
        <v>824.57876086430076</v>
      </c>
      <c r="J95" s="443">
        <v>-9.072967833312473E-2</v>
      </c>
      <c r="K95" s="443">
        <v>3.4605017568400953E-3</v>
      </c>
      <c r="L95" s="443">
        <v>-2.1479418870837708E-2</v>
      </c>
      <c r="M95" s="296"/>
      <c r="N95" s="296"/>
      <c r="O95" s="296"/>
      <c r="P95" s="167"/>
      <c r="Q95" s="199"/>
      <c r="R95" s="77"/>
      <c r="S95" s="77"/>
    </row>
    <row r="96" spans="1:19" ht="12.75" customHeight="1">
      <c r="A96" s="113" t="s">
        <v>1373</v>
      </c>
      <c r="B96" s="194" t="s">
        <v>1374</v>
      </c>
      <c r="C96" s="439" t="s">
        <v>1375</v>
      </c>
      <c r="D96" s="439" t="s">
        <v>1372</v>
      </c>
      <c r="E96" s="114" t="s">
        <v>1243</v>
      </c>
      <c r="F96" s="114" t="s">
        <v>1231</v>
      </c>
      <c r="G96" s="114" t="s">
        <v>1236</v>
      </c>
      <c r="H96" s="441">
        <v>304038285.15670002</v>
      </c>
      <c r="I96" s="442">
        <v>800.01502038172373</v>
      </c>
      <c r="J96" s="443">
        <v>-0.10504468139336931</v>
      </c>
      <c r="K96" s="443">
        <v>2.2125455167998354E-5</v>
      </c>
      <c r="L96" s="443">
        <v>-5.5218743110471924E-2</v>
      </c>
      <c r="M96" s="296"/>
      <c r="N96" s="296"/>
      <c r="O96" s="296"/>
      <c r="P96" s="167"/>
      <c r="Q96" s="199"/>
      <c r="R96" s="77"/>
      <c r="S96" s="77"/>
    </row>
    <row r="97" spans="1:19" ht="12.75" customHeight="1">
      <c r="A97" s="113" t="s">
        <v>1376</v>
      </c>
      <c r="B97" s="194">
        <v>27751007165</v>
      </c>
      <c r="C97" s="439" t="s">
        <v>1377</v>
      </c>
      <c r="D97" s="439" t="s">
        <v>1372</v>
      </c>
      <c r="E97" s="114" t="s">
        <v>1243</v>
      </c>
      <c r="F97" s="114" t="s">
        <v>1231</v>
      </c>
      <c r="G97" s="114" t="s">
        <v>1236</v>
      </c>
      <c r="H97" s="441">
        <v>32637890.905200001</v>
      </c>
      <c r="I97" s="442">
        <v>768.17097306139101</v>
      </c>
      <c r="J97" s="443">
        <v>-1.4150605501926816E-2</v>
      </c>
      <c r="K97" s="443">
        <v>-3.011280945852457E-3</v>
      </c>
      <c r="L97" s="443">
        <v>-3.7744499653977748E-2</v>
      </c>
      <c r="M97" s="296"/>
      <c r="N97" s="296"/>
      <c r="O97" s="296"/>
      <c r="P97" s="167"/>
      <c r="Q97" s="199"/>
      <c r="R97" s="77"/>
      <c r="S97" s="77"/>
    </row>
    <row r="98" spans="1:19" ht="12.75" customHeight="1">
      <c r="A98" s="136" t="s">
        <v>1378</v>
      </c>
      <c r="B98" s="194">
        <v>20010251059</v>
      </c>
      <c r="C98" s="439" t="s">
        <v>1379</v>
      </c>
      <c r="D98" s="439" t="s">
        <v>1372</v>
      </c>
      <c r="E98" s="114" t="s">
        <v>1243</v>
      </c>
      <c r="F98" s="114" t="s">
        <v>1231</v>
      </c>
      <c r="G98" s="114" t="s">
        <v>1236</v>
      </c>
      <c r="H98" s="441">
        <v>190569219.5839</v>
      </c>
      <c r="I98" s="442">
        <v>796.88180675950093</v>
      </c>
      <c r="J98" s="443">
        <v>-0.15093537280076808</v>
      </c>
      <c r="K98" s="443">
        <v>-2.3171796714948067E-3</v>
      </c>
      <c r="L98" s="443">
        <v>-1.7229917776199311E-2</v>
      </c>
      <c r="M98" s="296"/>
      <c r="N98" s="296"/>
      <c r="O98" s="296"/>
      <c r="P98" s="167"/>
      <c r="Q98" s="199"/>
      <c r="R98" s="77"/>
      <c r="S98" s="77"/>
    </row>
    <row r="99" spans="1:19" ht="12.75" customHeight="1">
      <c r="A99" s="136" t="s">
        <v>1380</v>
      </c>
      <c r="B99" s="194" t="s">
        <v>1381</v>
      </c>
      <c r="C99" s="439" t="s">
        <v>1382</v>
      </c>
      <c r="D99" s="439" t="s">
        <v>1372</v>
      </c>
      <c r="E99" s="114" t="s">
        <v>1243</v>
      </c>
      <c r="F99" s="114" t="s">
        <v>1231</v>
      </c>
      <c r="G99" s="114" t="s">
        <v>1240</v>
      </c>
      <c r="H99" s="441">
        <v>183184903.57570001</v>
      </c>
      <c r="I99" s="442">
        <v>101.86115624988251</v>
      </c>
      <c r="J99" s="443">
        <v>-0.12829107842441334</v>
      </c>
      <c r="K99" s="443">
        <v>-2.7486875785356357E-3</v>
      </c>
      <c r="L99" s="443">
        <v>-1.6053573885354444E-2</v>
      </c>
      <c r="M99" s="296"/>
      <c r="N99" s="296"/>
      <c r="O99" s="296"/>
      <c r="P99" s="167"/>
      <c r="Q99" s="199"/>
      <c r="R99" s="77"/>
      <c r="S99" s="77"/>
    </row>
    <row r="100" spans="1:19" ht="12.75" customHeight="1">
      <c r="A100" s="113" t="s">
        <v>1383</v>
      </c>
      <c r="B100" s="194" t="s">
        <v>1384</v>
      </c>
      <c r="C100" s="439" t="s">
        <v>1385</v>
      </c>
      <c r="D100" s="439" t="s">
        <v>1372</v>
      </c>
      <c r="E100" s="114" t="s">
        <v>1243</v>
      </c>
      <c r="F100" s="114" t="s">
        <v>1231</v>
      </c>
      <c r="G100" s="114" t="s">
        <v>1286</v>
      </c>
      <c r="H100" s="441">
        <v>76980195.460299999</v>
      </c>
      <c r="I100" s="442">
        <v>687.12816187228088</v>
      </c>
      <c r="J100" s="443">
        <v>-0.28934617824117714</v>
      </c>
      <c r="K100" s="443">
        <v>-1.7133706685964478E-3</v>
      </c>
      <c r="L100" s="443">
        <v>-1.5989889133467439E-2</v>
      </c>
      <c r="M100" s="296"/>
      <c r="N100" s="296"/>
      <c r="O100" s="296"/>
      <c r="P100" s="167"/>
      <c r="Q100" s="199"/>
      <c r="R100" s="77"/>
      <c r="S100" s="77"/>
    </row>
    <row r="101" spans="1:19" s="267" customFormat="1" ht="12.75" customHeight="1">
      <c r="A101" s="113" t="s">
        <v>1386</v>
      </c>
      <c r="B101" s="194" t="s">
        <v>1387</v>
      </c>
      <c r="C101" s="439" t="s">
        <v>1388</v>
      </c>
      <c r="D101" s="439" t="s">
        <v>1372</v>
      </c>
      <c r="E101" s="114" t="s">
        <v>1259</v>
      </c>
      <c r="F101" s="114" t="s">
        <v>1231</v>
      </c>
      <c r="G101" s="114" t="s">
        <v>1236</v>
      </c>
      <c r="H101" s="441">
        <v>3459182.9844999998</v>
      </c>
      <c r="I101" s="442">
        <v>710.40153440668041</v>
      </c>
      <c r="J101" s="443">
        <v>-0.11647527657725665</v>
      </c>
      <c r="K101" s="443">
        <v>-7.3492359335808333E-3</v>
      </c>
      <c r="L101" s="443">
        <v>-3.9442155605054596E-2</v>
      </c>
      <c r="M101" s="296"/>
      <c r="N101" s="296"/>
      <c r="O101" s="296"/>
      <c r="P101" s="167"/>
      <c r="Q101" s="199"/>
      <c r="R101" s="77"/>
      <c r="S101" s="77"/>
    </row>
    <row r="102" spans="1:19" s="267" customFormat="1" ht="12.75" customHeight="1">
      <c r="A102" s="113" t="s">
        <v>1391</v>
      </c>
      <c r="B102" s="194">
        <v>79301865686</v>
      </c>
      <c r="C102" s="439" t="s">
        <v>1392</v>
      </c>
      <c r="D102" s="439" t="s">
        <v>1372</v>
      </c>
      <c r="E102" s="114" t="s">
        <v>1253</v>
      </c>
      <c r="F102" s="114" t="s">
        <v>1231</v>
      </c>
      <c r="G102" s="114" t="s">
        <v>1236</v>
      </c>
      <c r="H102" s="441">
        <v>120499880.212</v>
      </c>
      <c r="I102" s="442">
        <v>932.1139585248327</v>
      </c>
      <c r="J102" s="443">
        <v>-1.7254051705646756E-2</v>
      </c>
      <c r="K102" s="443">
        <v>7.8101138486295074E-3</v>
      </c>
      <c r="L102" s="443">
        <v>-8.4429113010764389E-5</v>
      </c>
      <c r="M102" s="296"/>
      <c r="N102" s="296"/>
      <c r="O102" s="296"/>
      <c r="P102" s="167"/>
      <c r="Q102" s="199"/>
      <c r="R102" s="77"/>
      <c r="S102" s="77"/>
    </row>
    <row r="103" spans="1:19" s="267" customFormat="1" ht="12.75" customHeight="1">
      <c r="A103" s="113" t="s">
        <v>1548</v>
      </c>
      <c r="B103" s="194" t="s">
        <v>1389</v>
      </c>
      <c r="C103" s="439" t="s">
        <v>1390</v>
      </c>
      <c r="D103" s="439" t="s">
        <v>1372</v>
      </c>
      <c r="E103" s="114" t="s">
        <v>1259</v>
      </c>
      <c r="F103" s="114" t="s">
        <v>1231</v>
      </c>
      <c r="G103" s="114" t="s">
        <v>1236</v>
      </c>
      <c r="H103" s="441">
        <v>27389328.0108</v>
      </c>
      <c r="I103" s="442">
        <v>962.81667588213907</v>
      </c>
      <c r="J103" s="443">
        <v>-3.4374016329560275E-3</v>
      </c>
      <c r="K103" s="443">
        <v>1.4761472533961539E-2</v>
      </c>
      <c r="L103" s="443">
        <v>-9.5394200187689848E-2</v>
      </c>
      <c r="M103" s="296"/>
      <c r="N103" s="296"/>
      <c r="O103" s="296"/>
      <c r="P103" s="167"/>
      <c r="Q103" s="199"/>
      <c r="R103" s="77"/>
      <c r="S103" s="77"/>
    </row>
    <row r="104" spans="1:19" s="267" customFormat="1" ht="12.75" customHeight="1">
      <c r="A104" s="113" t="s">
        <v>1393</v>
      </c>
      <c r="B104" s="194" t="s">
        <v>1394</v>
      </c>
      <c r="C104" s="439" t="s">
        <v>1395</v>
      </c>
      <c r="D104" s="439" t="s">
        <v>1372</v>
      </c>
      <c r="E104" s="114" t="s">
        <v>1259</v>
      </c>
      <c r="F104" s="114" t="s">
        <v>1231</v>
      </c>
      <c r="G104" s="114" t="s">
        <v>1236</v>
      </c>
      <c r="H104" s="441">
        <v>228833330.98859999</v>
      </c>
      <c r="I104" s="442">
        <v>806.49660941696789</v>
      </c>
      <c r="J104" s="443">
        <v>-6.1869730094971764E-2</v>
      </c>
      <c r="K104" s="443">
        <v>-1.5374088891518811E-3</v>
      </c>
      <c r="L104" s="443">
        <v>-7.086288488537873E-2</v>
      </c>
      <c r="M104" s="296"/>
      <c r="N104" s="296"/>
      <c r="O104" s="296"/>
      <c r="P104" s="167"/>
      <c r="Q104" s="199"/>
      <c r="R104" s="77"/>
      <c r="S104" s="77"/>
    </row>
    <row r="105" spans="1:19" s="267" customFormat="1" ht="12.75" customHeight="1">
      <c r="A105" s="113" t="s">
        <v>1473</v>
      </c>
      <c r="B105" s="194" t="s">
        <v>1474</v>
      </c>
      <c r="C105" s="439" t="s">
        <v>1475</v>
      </c>
      <c r="D105" s="439" t="s">
        <v>1372</v>
      </c>
      <c r="E105" s="114" t="s">
        <v>1243</v>
      </c>
      <c r="F105" s="114" t="s">
        <v>1231</v>
      </c>
      <c r="G105" s="114" t="s">
        <v>1286</v>
      </c>
      <c r="H105" s="441">
        <v>22752376.280499998</v>
      </c>
      <c r="I105" s="442">
        <v>641.72995690447885</v>
      </c>
      <c r="J105" s="443">
        <v>-3.0177006877106116E-2</v>
      </c>
      <c r="K105" s="443">
        <v>-3.3112041073634746E-2</v>
      </c>
      <c r="L105" s="443">
        <v>-5.2888191291461162E-2</v>
      </c>
      <c r="M105" s="296"/>
      <c r="N105" s="296"/>
      <c r="O105" s="296"/>
      <c r="P105" s="167"/>
      <c r="Q105" s="199"/>
      <c r="R105" s="77"/>
      <c r="S105" s="77"/>
    </row>
    <row r="106" spans="1:19" s="267" customFormat="1" ht="12.75" customHeight="1">
      <c r="A106" s="113" t="s">
        <v>1396</v>
      </c>
      <c r="B106" s="194" t="s">
        <v>1397</v>
      </c>
      <c r="C106" s="439" t="s">
        <v>1398</v>
      </c>
      <c r="D106" s="439" t="s">
        <v>1372</v>
      </c>
      <c r="E106" s="114" t="s">
        <v>1253</v>
      </c>
      <c r="F106" s="114" t="s">
        <v>1231</v>
      </c>
      <c r="G106" s="114" t="s">
        <v>1236</v>
      </c>
      <c r="H106" s="441">
        <v>112024228.6063</v>
      </c>
      <c r="I106" s="442">
        <v>738.73741930941958</v>
      </c>
      <c r="J106" s="443">
        <v>-3.8519846361111165E-2</v>
      </c>
      <c r="K106" s="443">
        <v>1.6719822594024603E-3</v>
      </c>
      <c r="L106" s="443">
        <v>-2.273981533531988E-2</v>
      </c>
      <c r="M106" s="296"/>
      <c r="N106" s="296"/>
      <c r="O106" s="296"/>
      <c r="P106" s="167"/>
      <c r="Q106" s="199"/>
      <c r="R106" s="77"/>
      <c r="S106" s="77"/>
    </row>
    <row r="107" spans="1:19" s="267" customFormat="1" ht="12.75" customHeight="1">
      <c r="A107" s="113" t="s">
        <v>1399</v>
      </c>
      <c r="B107" s="194">
        <v>37884602446</v>
      </c>
      <c r="C107" s="439" t="s">
        <v>1400</v>
      </c>
      <c r="D107" s="439" t="s">
        <v>80</v>
      </c>
      <c r="E107" s="114" t="s">
        <v>1235</v>
      </c>
      <c r="F107" s="114" t="s">
        <v>1231</v>
      </c>
      <c r="G107" s="114" t="s">
        <v>1240</v>
      </c>
      <c r="H107" s="441">
        <v>157058205.62729999</v>
      </c>
      <c r="I107" s="442">
        <v>121.28296564541796</v>
      </c>
      <c r="J107" s="443">
        <v>-3.2278808081185439E-2</v>
      </c>
      <c r="K107" s="443">
        <v>1.5092473322424471E-2</v>
      </c>
      <c r="L107" s="443">
        <v>-0.12369236838794695</v>
      </c>
      <c r="M107" s="296"/>
      <c r="N107" s="296"/>
      <c r="O107" s="296"/>
      <c r="P107" s="167"/>
      <c r="Q107" s="199"/>
      <c r="R107" s="77"/>
      <c r="S107" s="77"/>
    </row>
    <row r="108" spans="1:19" s="267" customFormat="1" ht="12.75" customHeight="1">
      <c r="A108" s="113" t="s">
        <v>1476</v>
      </c>
      <c r="B108" s="194" t="s">
        <v>1401</v>
      </c>
      <c r="C108" s="439" t="s">
        <v>1402</v>
      </c>
      <c r="D108" s="439" t="s">
        <v>80</v>
      </c>
      <c r="E108" s="114" t="s">
        <v>1243</v>
      </c>
      <c r="F108" s="114" t="s">
        <v>1231</v>
      </c>
      <c r="G108" s="114" t="s">
        <v>1286</v>
      </c>
      <c r="H108" s="441">
        <v>90930688.036300004</v>
      </c>
      <c r="I108" s="442">
        <v>736.64560801026505</v>
      </c>
      <c r="J108" s="443">
        <v>-4.333867759235277E-4</v>
      </c>
      <c r="K108" s="443">
        <v>-6.4447440245387622E-3</v>
      </c>
      <c r="L108" s="443">
        <v>-2.143358275789764E-2</v>
      </c>
      <c r="M108" s="296"/>
      <c r="N108" s="296"/>
      <c r="O108" s="296"/>
      <c r="P108" s="167"/>
      <c r="Q108" s="199"/>
      <c r="R108" s="77"/>
      <c r="S108" s="77"/>
    </row>
    <row r="109" spans="1:19" s="267" customFormat="1" ht="12.75" customHeight="1">
      <c r="A109" s="113" t="s">
        <v>1403</v>
      </c>
      <c r="B109" s="194">
        <v>94465089647</v>
      </c>
      <c r="C109" s="439" t="s">
        <v>1404</v>
      </c>
      <c r="D109" s="439" t="s">
        <v>80</v>
      </c>
      <c r="E109" s="114" t="s">
        <v>1243</v>
      </c>
      <c r="F109" s="114" t="s">
        <v>1231</v>
      </c>
      <c r="G109" s="114" t="s">
        <v>1236</v>
      </c>
      <c r="H109" s="441">
        <v>1395412616.7193999</v>
      </c>
      <c r="I109" s="442">
        <v>1502.7011202224664</v>
      </c>
      <c r="J109" s="443">
        <v>-8.1364722293311376E-2</v>
      </c>
      <c r="K109" s="443">
        <v>-5.3028279638205333E-3</v>
      </c>
      <c r="L109" s="443">
        <v>-5.8102124371691044E-2</v>
      </c>
      <c r="M109" s="296"/>
      <c r="N109" s="296"/>
      <c r="O109" s="296"/>
      <c r="P109" s="167"/>
      <c r="Q109" s="199"/>
      <c r="R109" s="77"/>
      <c r="S109" s="77"/>
    </row>
    <row r="110" spans="1:19" s="267" customFormat="1" ht="12.75" customHeight="1">
      <c r="A110" s="113" t="s">
        <v>1405</v>
      </c>
      <c r="B110" s="194">
        <v>78935969676</v>
      </c>
      <c r="C110" s="439" t="s">
        <v>1406</v>
      </c>
      <c r="D110" s="439" t="s">
        <v>80</v>
      </c>
      <c r="E110" s="114" t="s">
        <v>1235</v>
      </c>
      <c r="F110" s="114" t="s">
        <v>1231</v>
      </c>
      <c r="G110" s="114" t="s">
        <v>1236</v>
      </c>
      <c r="H110" s="441">
        <v>66851445.389300004</v>
      </c>
      <c r="I110" s="442">
        <v>752.12892932150078</v>
      </c>
      <c r="J110" s="443">
        <v>-7.1329110646849103E-2</v>
      </c>
      <c r="K110" s="443">
        <v>-5.3881672092274013E-2</v>
      </c>
      <c r="L110" s="443">
        <v>-0.1155933742099895</v>
      </c>
      <c r="M110" s="296"/>
      <c r="N110" s="296"/>
      <c r="O110" s="296"/>
      <c r="P110" s="167"/>
      <c r="Q110" s="199"/>
      <c r="R110" s="77"/>
      <c r="S110" s="77"/>
    </row>
    <row r="111" spans="1:19" s="267" customFormat="1" ht="12.75" customHeight="1">
      <c r="A111" s="113" t="s">
        <v>1407</v>
      </c>
      <c r="B111" s="194" t="s">
        <v>1408</v>
      </c>
      <c r="C111" s="439" t="s">
        <v>1409</v>
      </c>
      <c r="D111" s="439" t="s">
        <v>80</v>
      </c>
      <c r="E111" s="114" t="s">
        <v>1253</v>
      </c>
      <c r="F111" s="114" t="s">
        <v>1231</v>
      </c>
      <c r="G111" s="114" t="s">
        <v>1236</v>
      </c>
      <c r="H111" s="441">
        <v>64353960.008599997</v>
      </c>
      <c r="I111" s="442">
        <v>811.94200624726386</v>
      </c>
      <c r="J111" s="443">
        <v>-8.2914586816407176E-4</v>
      </c>
      <c r="K111" s="443">
        <v>-1.4372456815291423E-3</v>
      </c>
      <c r="L111" s="443">
        <v>-9.8818593446836633E-3</v>
      </c>
      <c r="M111" s="296"/>
      <c r="N111" s="296"/>
      <c r="O111" s="296"/>
      <c r="P111" s="167"/>
      <c r="Q111" s="199"/>
      <c r="R111" s="77"/>
      <c r="S111" s="77"/>
    </row>
    <row r="112" spans="1:19" s="267" customFormat="1" ht="12.75" customHeight="1">
      <c r="A112" s="113" t="s">
        <v>1410</v>
      </c>
      <c r="B112" s="194" t="s">
        <v>1411</v>
      </c>
      <c r="C112" s="439" t="s">
        <v>1412</v>
      </c>
      <c r="D112" s="439" t="s">
        <v>80</v>
      </c>
      <c r="E112" s="114" t="s">
        <v>1253</v>
      </c>
      <c r="F112" s="114" t="s">
        <v>1231</v>
      </c>
      <c r="G112" s="114" t="s">
        <v>1286</v>
      </c>
      <c r="H112" s="441">
        <v>99056317.689799994</v>
      </c>
      <c r="I112" s="442">
        <v>729.64651862576966</v>
      </c>
      <c r="J112" s="443">
        <v>-2.2140434294222189E-3</v>
      </c>
      <c r="K112" s="443">
        <v>-6.2605379816542683E-3</v>
      </c>
      <c r="L112" s="443">
        <v>-2.3702052089616066E-2</v>
      </c>
      <c r="M112" s="296"/>
      <c r="N112" s="296"/>
      <c r="O112" s="296"/>
      <c r="P112" s="167"/>
      <c r="Q112" s="199"/>
      <c r="R112" s="77"/>
      <c r="S112" s="77"/>
    </row>
    <row r="113" spans="1:19" s="267" customFormat="1" ht="12.75" customHeight="1">
      <c r="A113" s="113" t="s">
        <v>1413</v>
      </c>
      <c r="B113" s="194">
        <v>35313366580</v>
      </c>
      <c r="C113" s="439" t="s">
        <v>1414</v>
      </c>
      <c r="D113" s="439" t="s">
        <v>80</v>
      </c>
      <c r="E113" s="114" t="s">
        <v>1243</v>
      </c>
      <c r="F113" s="114" t="s">
        <v>1415</v>
      </c>
      <c r="G113" s="114" t="s">
        <v>1236</v>
      </c>
      <c r="H113" s="441">
        <v>185274936.5659</v>
      </c>
      <c r="I113" s="442">
        <v>1150.6555000000001</v>
      </c>
      <c r="J113" s="443">
        <v>4.0501414284690673E-2</v>
      </c>
      <c r="K113" s="443">
        <v>4.5795180406038583E-5</v>
      </c>
      <c r="L113" s="443">
        <v>-4.0827480772498426E-5</v>
      </c>
      <c r="M113" s="296"/>
      <c r="N113" s="296"/>
      <c r="O113" s="296"/>
      <c r="P113" s="167"/>
      <c r="Q113" s="199"/>
      <c r="R113" s="77"/>
      <c r="S113" s="77"/>
    </row>
    <row r="114" spans="1:19" s="267" customFormat="1" ht="12.75" customHeight="1">
      <c r="A114" s="113" t="s">
        <v>1231</v>
      </c>
      <c r="B114" s="194" t="s">
        <v>1231</v>
      </c>
      <c r="C114" s="439" t="s">
        <v>1231</v>
      </c>
      <c r="D114" s="439" t="s">
        <v>1231</v>
      </c>
      <c r="E114" s="114" t="s">
        <v>1231</v>
      </c>
      <c r="F114" s="114" t="s">
        <v>1416</v>
      </c>
      <c r="G114" s="114" t="s">
        <v>1236</v>
      </c>
      <c r="H114" s="441">
        <v>905262106.51540005</v>
      </c>
      <c r="I114" s="442">
        <v>1150.6555000000001</v>
      </c>
      <c r="J114" s="443">
        <v>3.5237036097701235E-2</v>
      </c>
      <c r="K114" s="443">
        <v>4.5795180406038583E-5</v>
      </c>
      <c r="L114" s="443">
        <v>-4.0827480772498426E-5</v>
      </c>
      <c r="M114" s="296"/>
      <c r="N114" s="296"/>
      <c r="O114" s="296"/>
      <c r="P114" s="167"/>
      <c r="Q114" s="199"/>
      <c r="R114" s="77"/>
      <c r="S114" s="77"/>
    </row>
    <row r="115" spans="1:19" s="267" customFormat="1" ht="12.75" customHeight="1">
      <c r="A115" s="113" t="s">
        <v>1417</v>
      </c>
      <c r="B115" s="194">
        <v>41002460007</v>
      </c>
      <c r="C115" s="439" t="s">
        <v>1418</v>
      </c>
      <c r="D115" s="439" t="s">
        <v>80</v>
      </c>
      <c r="E115" s="114" t="s">
        <v>1235</v>
      </c>
      <c r="F115" s="114" t="s">
        <v>1231</v>
      </c>
      <c r="G115" s="114" t="s">
        <v>1236</v>
      </c>
      <c r="H115" s="441">
        <v>320276400.71380001</v>
      </c>
      <c r="I115" s="442">
        <v>1240.2631758746907</v>
      </c>
      <c r="J115" s="443">
        <v>2.2653403185192156E-2</v>
      </c>
      <c r="K115" s="443">
        <v>3.2464007233474756E-3</v>
      </c>
      <c r="L115" s="443">
        <v>-0.11303392269724521</v>
      </c>
      <c r="M115" s="296"/>
      <c r="N115" s="296"/>
      <c r="O115" s="296"/>
      <c r="P115" s="167"/>
      <c r="Q115" s="199"/>
      <c r="R115" s="77"/>
      <c r="S115" s="77"/>
    </row>
    <row r="116" spans="1:19" s="267" customFormat="1" ht="12.75" customHeight="1">
      <c r="A116" s="113" t="s">
        <v>1419</v>
      </c>
      <c r="B116" s="194">
        <v>58320210450</v>
      </c>
      <c r="C116" s="439" t="s">
        <v>1420</v>
      </c>
      <c r="D116" s="439" t="s">
        <v>80</v>
      </c>
      <c r="E116" s="114" t="s">
        <v>1253</v>
      </c>
      <c r="F116" s="114" t="s">
        <v>1231</v>
      </c>
      <c r="G116" s="114" t="s">
        <v>1236</v>
      </c>
      <c r="H116" s="441">
        <v>25916732.063499998</v>
      </c>
      <c r="I116" s="442">
        <v>943.04190561029191</v>
      </c>
      <c r="J116" s="443">
        <v>7.929276308694222E-3</v>
      </c>
      <c r="K116" s="443">
        <v>7.3577591244002871E-3</v>
      </c>
      <c r="L116" s="443">
        <v>-5.201302647495365E-2</v>
      </c>
      <c r="M116" s="296"/>
      <c r="N116" s="296"/>
      <c r="O116" s="296"/>
      <c r="P116" s="167"/>
      <c r="Q116" s="199"/>
      <c r="R116" s="77"/>
      <c r="S116" s="77"/>
    </row>
    <row r="117" spans="1:19" s="267" customFormat="1" ht="12.75" customHeight="1">
      <c r="A117" s="113" t="s">
        <v>1421</v>
      </c>
      <c r="B117" s="194">
        <v>31982273976</v>
      </c>
      <c r="C117" s="439" t="s">
        <v>1422</v>
      </c>
      <c r="D117" s="439" t="s">
        <v>80</v>
      </c>
      <c r="E117" s="114" t="s">
        <v>1253</v>
      </c>
      <c r="F117" s="114" t="s">
        <v>1231</v>
      </c>
      <c r="G117" s="114" t="s">
        <v>1236</v>
      </c>
      <c r="H117" s="441">
        <v>26352793.404599998</v>
      </c>
      <c r="I117" s="442">
        <v>1008.8705428134357</v>
      </c>
      <c r="J117" s="443">
        <v>-4.0427679831763208E-2</v>
      </c>
      <c r="K117" s="443">
        <v>1.2794958980894444E-2</v>
      </c>
      <c r="L117" s="443">
        <v>-5.3668832938770339E-2</v>
      </c>
      <c r="M117" s="296"/>
      <c r="N117" s="296"/>
      <c r="O117" s="296"/>
      <c r="P117" s="167"/>
      <c r="Q117" s="199"/>
      <c r="R117" s="77"/>
      <c r="S117" s="77"/>
    </row>
    <row r="118" spans="1:19" s="267" customFormat="1" ht="12.75" customHeight="1">
      <c r="A118" s="113" t="s">
        <v>1423</v>
      </c>
      <c r="B118" s="194" t="s">
        <v>1424</v>
      </c>
      <c r="C118" s="439" t="s">
        <v>1425</v>
      </c>
      <c r="D118" s="439" t="s">
        <v>80</v>
      </c>
      <c r="E118" s="114" t="s">
        <v>1253</v>
      </c>
      <c r="F118" s="114" t="s">
        <v>1231</v>
      </c>
      <c r="G118" s="114" t="s">
        <v>1236</v>
      </c>
      <c r="H118" s="441">
        <v>18409232.3079</v>
      </c>
      <c r="I118" s="442">
        <v>1048.7456398134163</v>
      </c>
      <c r="J118" s="443">
        <v>4.9028104961057473E-3</v>
      </c>
      <c r="K118" s="443">
        <v>1.8336013421962782E-2</v>
      </c>
      <c r="L118" s="443">
        <v>-6.0974161451466502E-2</v>
      </c>
      <c r="M118" s="296"/>
      <c r="N118" s="296"/>
      <c r="O118" s="296"/>
      <c r="P118" s="167"/>
      <c r="Q118" s="199"/>
      <c r="R118" s="77"/>
      <c r="S118" s="77"/>
    </row>
    <row r="119" spans="1:19" s="267" customFormat="1" ht="12.75" customHeight="1">
      <c r="A119" s="113" t="s">
        <v>1426</v>
      </c>
      <c r="B119" s="194">
        <v>40820433166</v>
      </c>
      <c r="C119" s="439" t="s">
        <v>1427</v>
      </c>
      <c r="D119" s="439" t="s">
        <v>80</v>
      </c>
      <c r="E119" s="114" t="s">
        <v>1253</v>
      </c>
      <c r="F119" s="114" t="s">
        <v>1231</v>
      </c>
      <c r="G119" s="114" t="s">
        <v>1236</v>
      </c>
      <c r="H119" s="441">
        <v>11873576.642100001</v>
      </c>
      <c r="I119" s="442">
        <v>1050.9507794426804</v>
      </c>
      <c r="J119" s="443">
        <v>1.7804196631689306E-2</v>
      </c>
      <c r="K119" s="443">
        <v>1.6644651647463427E-2</v>
      </c>
      <c r="L119" s="443">
        <v>-6.2969270896638285E-2</v>
      </c>
      <c r="M119" s="296"/>
      <c r="N119" s="296"/>
      <c r="O119" s="296"/>
      <c r="P119" s="167"/>
      <c r="Q119" s="199"/>
      <c r="R119" s="77"/>
      <c r="S119" s="77"/>
    </row>
    <row r="120" spans="1:19" s="267" customFormat="1" ht="12.75" customHeight="1">
      <c r="A120" s="113" t="s">
        <v>1428</v>
      </c>
      <c r="B120" s="194" t="s">
        <v>1429</v>
      </c>
      <c r="C120" s="439" t="s">
        <v>1430</v>
      </c>
      <c r="D120" s="439" t="s">
        <v>80</v>
      </c>
      <c r="E120" s="114" t="s">
        <v>1243</v>
      </c>
      <c r="F120" s="114" t="s">
        <v>1231</v>
      </c>
      <c r="G120" s="114" t="s">
        <v>1236</v>
      </c>
      <c r="H120" s="441">
        <v>157330851.00889999</v>
      </c>
      <c r="I120" s="442">
        <v>769.78834332085535</v>
      </c>
      <c r="J120" s="443">
        <v>-4.7021984936388428E-2</v>
      </c>
      <c r="K120" s="443">
        <v>-2.7632122561254135E-3</v>
      </c>
      <c r="L120" s="443">
        <v>-4.6535195546323904E-2</v>
      </c>
      <c r="M120" s="296"/>
      <c r="N120" s="296"/>
      <c r="O120" s="296"/>
      <c r="P120" s="167"/>
      <c r="Q120" s="199"/>
      <c r="R120" s="77"/>
      <c r="S120" s="77"/>
    </row>
    <row r="121" spans="1:19" s="267" customFormat="1" ht="12.75" customHeight="1">
      <c r="A121" s="113" t="s">
        <v>1431</v>
      </c>
      <c r="B121" s="194">
        <v>84643903663</v>
      </c>
      <c r="C121" s="439" t="s">
        <v>1432</v>
      </c>
      <c r="D121" s="439" t="s">
        <v>80</v>
      </c>
      <c r="E121" s="114" t="s">
        <v>1239</v>
      </c>
      <c r="F121" s="114" t="s">
        <v>1231</v>
      </c>
      <c r="G121" s="114" t="s">
        <v>1236</v>
      </c>
      <c r="H121" s="441">
        <v>304216635.23949999</v>
      </c>
      <c r="I121" s="442">
        <v>1351.5038208313451</v>
      </c>
      <c r="J121" s="443">
        <v>-1.4056076594203715E-2</v>
      </c>
      <c r="K121" s="443">
        <v>8.1711879231696205E-3</v>
      </c>
      <c r="L121" s="443">
        <v>-6.365900700443905E-2</v>
      </c>
      <c r="M121" s="296"/>
      <c r="N121" s="296"/>
      <c r="O121" s="296"/>
      <c r="P121" s="167"/>
      <c r="Q121" s="199"/>
      <c r="R121" s="77"/>
      <c r="S121" s="77"/>
    </row>
    <row r="122" spans="1:19" s="267" customFormat="1" ht="12.75" customHeight="1">
      <c r="A122" s="113" t="s">
        <v>1433</v>
      </c>
      <c r="B122" s="194" t="s">
        <v>1434</v>
      </c>
      <c r="C122" s="439" t="s">
        <v>1435</v>
      </c>
      <c r="D122" s="439" t="s">
        <v>80</v>
      </c>
      <c r="E122" s="114" t="s">
        <v>1253</v>
      </c>
      <c r="F122" s="114" t="s">
        <v>1231</v>
      </c>
      <c r="G122" s="114" t="s">
        <v>1236</v>
      </c>
      <c r="H122" s="441">
        <v>63034419.960100003</v>
      </c>
      <c r="I122" s="442">
        <v>861.28067445804345</v>
      </c>
      <c r="J122" s="443">
        <v>5.4922872766739905E-2</v>
      </c>
      <c r="K122" s="443">
        <v>2.00763779879507E-2</v>
      </c>
      <c r="L122" s="443">
        <v>-4.0514499959150796E-2</v>
      </c>
      <c r="M122" s="296"/>
      <c r="N122" s="296"/>
      <c r="O122" s="296"/>
      <c r="P122" s="167"/>
      <c r="Q122" s="199"/>
      <c r="R122" s="77"/>
      <c r="S122" s="77"/>
    </row>
    <row r="123" spans="1:19" s="267" customFormat="1" ht="12.75" customHeight="1">
      <c r="A123" s="113" t="s">
        <v>1436</v>
      </c>
      <c r="B123" s="194" t="s">
        <v>1437</v>
      </c>
      <c r="C123" s="439" t="s">
        <v>1438</v>
      </c>
      <c r="D123" s="439" t="s">
        <v>80</v>
      </c>
      <c r="E123" s="114" t="s">
        <v>1253</v>
      </c>
      <c r="F123" s="114" t="s">
        <v>1231</v>
      </c>
      <c r="G123" s="114" t="s">
        <v>1236</v>
      </c>
      <c r="H123" s="441">
        <v>294820726.41939998</v>
      </c>
      <c r="I123" s="442">
        <v>810.90276746072277</v>
      </c>
      <c r="J123" s="443">
        <v>-1.8379451514876077E-3</v>
      </c>
      <c r="K123" s="443">
        <v>8.028482723253072E-3</v>
      </c>
      <c r="L123" s="443">
        <v>-5.3908442393030054E-2</v>
      </c>
      <c r="M123" s="296"/>
      <c r="N123" s="296"/>
      <c r="O123" s="296"/>
      <c r="P123" s="167"/>
      <c r="Q123" s="199"/>
      <c r="R123" s="77"/>
      <c r="S123" s="77"/>
    </row>
    <row r="124" spans="1:19" s="267" customFormat="1" ht="12.75" customHeight="1">
      <c r="A124" s="113" t="s">
        <v>1439</v>
      </c>
      <c r="B124" s="194">
        <v>56062339448</v>
      </c>
      <c r="C124" s="439" t="s">
        <v>1440</v>
      </c>
      <c r="D124" s="439" t="s">
        <v>80</v>
      </c>
      <c r="E124" s="114" t="s">
        <v>1243</v>
      </c>
      <c r="F124" s="114" t="s">
        <v>1231</v>
      </c>
      <c r="G124" s="114" t="s">
        <v>1240</v>
      </c>
      <c r="H124" s="441">
        <v>1942097341.7692001</v>
      </c>
      <c r="I124" s="442">
        <v>176.65531981538703</v>
      </c>
      <c r="J124" s="443">
        <v>-5.1647097056963909E-2</v>
      </c>
      <c r="K124" s="443">
        <v>-3.1819477589234424E-5</v>
      </c>
      <c r="L124" s="443">
        <v>-7.6046661624840084E-4</v>
      </c>
      <c r="M124" s="296"/>
      <c r="N124" s="296"/>
      <c r="O124" s="296"/>
      <c r="P124" s="167"/>
      <c r="Q124" s="199"/>
      <c r="R124" s="77"/>
      <c r="S124" s="77"/>
    </row>
    <row r="125" spans="1:19" s="267" customFormat="1" ht="12.75" customHeight="1">
      <c r="A125" s="113" t="s">
        <v>1441</v>
      </c>
      <c r="B125" s="194">
        <v>53751385334</v>
      </c>
      <c r="C125" s="439" t="s">
        <v>1442</v>
      </c>
      <c r="D125" s="439" t="s">
        <v>80</v>
      </c>
      <c r="E125" s="114" t="s">
        <v>1253</v>
      </c>
      <c r="F125" s="114" t="s">
        <v>1231</v>
      </c>
      <c r="G125" s="114" t="s">
        <v>1236</v>
      </c>
      <c r="H125" s="441">
        <v>49053584.323700003</v>
      </c>
      <c r="I125" s="442">
        <v>807.63529812346167</v>
      </c>
      <c r="J125" s="443">
        <v>-4.6352652015344553E-3</v>
      </c>
      <c r="K125" s="443">
        <v>-7.1366222975488558E-4</v>
      </c>
      <c r="L125" s="443">
        <v>-5.1095896246614592E-3</v>
      </c>
      <c r="M125" s="296"/>
      <c r="N125" s="296"/>
      <c r="O125" s="296"/>
      <c r="P125" s="167"/>
      <c r="Q125" s="199"/>
      <c r="R125" s="77"/>
      <c r="S125" s="77"/>
    </row>
    <row r="126" spans="1:19" s="267" customFormat="1" ht="12.75" customHeight="1">
      <c r="A126" s="113" t="s">
        <v>1443</v>
      </c>
      <c r="B126" s="194">
        <v>88183360964</v>
      </c>
      <c r="C126" s="439" t="s">
        <v>1444</v>
      </c>
      <c r="D126" s="439" t="s">
        <v>80</v>
      </c>
      <c r="E126" s="114" t="s">
        <v>1235</v>
      </c>
      <c r="F126" s="114" t="s">
        <v>1231</v>
      </c>
      <c r="G126" s="114" t="s">
        <v>1286</v>
      </c>
      <c r="H126" s="441">
        <v>249100006.24110001</v>
      </c>
      <c r="I126" s="442">
        <v>2147.7602306402655</v>
      </c>
      <c r="J126" s="443">
        <v>8.4287773304816183E-2</v>
      </c>
      <c r="K126" s="443">
        <v>4.4562774222911328E-2</v>
      </c>
      <c r="L126" s="443">
        <v>-3.5190757926571559E-2</v>
      </c>
      <c r="M126" s="296"/>
      <c r="N126" s="296"/>
      <c r="O126" s="296"/>
      <c r="P126" s="167"/>
      <c r="Q126" s="199"/>
      <c r="R126" s="77"/>
      <c r="S126" s="77"/>
    </row>
    <row r="127" spans="1:19" ht="18.75" customHeight="1">
      <c r="A127" s="584" t="s">
        <v>420</v>
      </c>
      <c r="B127" s="585"/>
      <c r="C127" s="585"/>
      <c r="D127" s="585"/>
      <c r="E127" s="586"/>
      <c r="F127" s="586"/>
      <c r="G127" s="586"/>
      <c r="H127" s="587">
        <f>SUM(H11:H126)</f>
        <v>18076315838.442604</v>
      </c>
      <c r="I127" s="587"/>
      <c r="J127" s="588">
        <v>-4.7010660852201069E-2</v>
      </c>
      <c r="K127" s="588"/>
      <c r="L127" s="588"/>
      <c r="M127" s="296"/>
      <c r="N127" s="296"/>
      <c r="O127" s="296"/>
      <c r="P127" s="167"/>
    </row>
    <row r="128" spans="1:19" ht="12.75" customHeight="1">
      <c r="A128" s="22" t="s">
        <v>318</v>
      </c>
      <c r="M128" s="167"/>
      <c r="N128" s="167"/>
      <c r="O128" s="167"/>
      <c r="P128" s="167"/>
    </row>
    <row r="129" spans="1:16" s="267" customFormat="1" ht="12.75" customHeight="1">
      <c r="A129" s="22"/>
      <c r="F129" s="228" t="s">
        <v>471</v>
      </c>
      <c r="G129" s="228"/>
      <c r="M129" s="167"/>
      <c r="N129" s="167"/>
      <c r="O129" s="167"/>
      <c r="P129" s="167"/>
    </row>
    <row r="130" spans="1:16" ht="12.75" customHeight="1">
      <c r="A130" s="46" t="s">
        <v>425</v>
      </c>
      <c r="C130" s="227"/>
      <c r="F130" s="228" t="s">
        <v>472</v>
      </c>
      <c r="G130" s="228"/>
      <c r="M130" s="167"/>
      <c r="N130" s="167"/>
      <c r="O130" s="167"/>
      <c r="P130" s="167"/>
    </row>
    <row r="131" spans="1:16" ht="12.75" customHeight="1">
      <c r="A131" s="47" t="s">
        <v>473</v>
      </c>
      <c r="F131" s="228"/>
      <c r="G131" s="228"/>
      <c r="M131" s="167"/>
      <c r="N131" s="167"/>
      <c r="O131" s="167"/>
      <c r="P131" s="167"/>
    </row>
    <row r="132" spans="1:16" ht="12.75" customHeight="1">
      <c r="A132" s="34" t="s">
        <v>111</v>
      </c>
      <c r="M132" s="167"/>
      <c r="N132" s="167"/>
      <c r="O132" s="167"/>
      <c r="P132" s="167"/>
    </row>
    <row r="133" spans="1:16" ht="12.75" customHeight="1">
      <c r="A133" s="543" t="s">
        <v>112</v>
      </c>
      <c r="H133" s="135"/>
    </row>
    <row r="134" spans="1:16" ht="12.75" customHeight="1">
      <c r="A134" s="543" t="s">
        <v>474</v>
      </c>
      <c r="H134" s="77"/>
    </row>
    <row r="135" spans="1:16" ht="12.75" customHeight="1">
      <c r="A135" s="34" t="s">
        <v>1217</v>
      </c>
    </row>
    <row r="136" spans="1:16" ht="12.75" customHeight="1">
      <c r="A136" s="33" t="s">
        <v>1472</v>
      </c>
      <c r="B136" s="49"/>
      <c r="C136" s="49"/>
      <c r="D136" s="49"/>
      <c r="E136" s="49"/>
      <c r="F136" s="49"/>
      <c r="G136" s="49"/>
      <c r="H136" s="49"/>
      <c r="I136" s="49"/>
      <c r="J136" s="49"/>
    </row>
    <row r="137" spans="1:16" s="267" customFormat="1" ht="12.75" customHeight="1">
      <c r="A137" s="1027"/>
      <c r="B137" s="49"/>
      <c r="C137" s="49"/>
      <c r="D137" s="49"/>
      <c r="E137" s="49"/>
      <c r="F137" s="49"/>
      <c r="G137" s="49"/>
      <c r="H137" s="49"/>
      <c r="I137" s="49"/>
      <c r="J137" s="49"/>
    </row>
    <row r="138" spans="1:16" s="267" customFormat="1">
      <c r="A138" s="57"/>
      <c r="B138" s="49"/>
      <c r="C138" s="49"/>
      <c r="D138" s="49"/>
      <c r="E138" s="49"/>
      <c r="F138" s="49"/>
      <c r="G138" s="49"/>
      <c r="H138" s="49"/>
      <c r="I138" s="49"/>
      <c r="J138" s="49"/>
      <c r="K138" s="49"/>
      <c r="L138" s="49"/>
    </row>
    <row r="139" spans="1:16" s="267" customFormat="1">
      <c r="A139" s="623" t="s">
        <v>414</v>
      </c>
      <c r="B139" s="624"/>
      <c r="C139" s="624"/>
      <c r="D139" s="607"/>
      <c r="E139" s="1025"/>
      <c r="F139" s="1025"/>
      <c r="G139" s="1025"/>
      <c r="H139" s="1025"/>
      <c r="I139" s="1025"/>
      <c r="J139" s="1025"/>
      <c r="K139" s="1025"/>
      <c r="L139" s="1025"/>
    </row>
    <row r="140" spans="1:16" s="267" customFormat="1">
      <c r="A140" s="607" t="s">
        <v>181</v>
      </c>
      <c r="B140" s="607"/>
      <c r="C140" s="607"/>
      <c r="D140" s="607"/>
      <c r="E140" s="50"/>
      <c r="F140" s="50"/>
      <c r="G140" s="50"/>
      <c r="H140" s="50"/>
      <c r="I140" s="50"/>
      <c r="J140" s="50"/>
    </row>
    <row r="141" spans="1:16" ht="12.75" customHeight="1">
      <c r="A141" s="607" t="s">
        <v>240</v>
      </c>
      <c r="B141" s="607"/>
      <c r="C141" s="607"/>
      <c r="D141" s="607"/>
    </row>
    <row r="142" spans="1:16" ht="12.75" customHeight="1">
      <c r="A142" s="628" t="s">
        <v>83</v>
      </c>
    </row>
    <row r="143" spans="1:16" ht="12.75" customHeight="1"/>
    <row r="144" spans="1:16" ht="12.75" customHeight="1">
      <c r="L144" s="35" t="s">
        <v>1138</v>
      </c>
    </row>
    <row r="145" spans="1:11" ht="12.75" customHeight="1"/>
    <row r="146" spans="1:11" ht="12.75" customHeight="1"/>
    <row r="147" spans="1:11" ht="12.75" customHeight="1"/>
    <row r="148" spans="1:11">
      <c r="A148" s="54"/>
      <c r="B148" s="54"/>
      <c r="C148" s="54"/>
      <c r="D148" s="54"/>
      <c r="E148" s="54"/>
      <c r="F148" s="54"/>
      <c r="G148" s="54"/>
      <c r="H148" s="54"/>
      <c r="I148" s="54"/>
      <c r="J148" s="54"/>
      <c r="K148" s="54"/>
    </row>
    <row r="149" spans="1:11" ht="12.75" customHeight="1"/>
    <row r="150" spans="1:11" ht="12.75" customHeight="1">
      <c r="A150" s="34"/>
    </row>
    <row r="151" spans="1:11" ht="12.75" customHeight="1">
      <c r="A151" s="54"/>
    </row>
    <row r="152" spans="1:11" ht="12.75" customHeight="1">
      <c r="A152" s="34"/>
    </row>
    <row r="153" spans="1:11" ht="12.75" customHeight="1">
      <c r="A153" s="34"/>
    </row>
    <row r="154" spans="1:11" ht="12.75" customHeight="1">
      <c r="A154" s="54"/>
    </row>
    <row r="155" spans="1:11" ht="12.75" customHeight="1"/>
    <row r="156" spans="1:11" ht="12.75" customHeight="1">
      <c r="A156" s="34"/>
    </row>
    <row r="157" spans="1:11" ht="12.75" customHeight="1">
      <c r="A157" s="54"/>
    </row>
    <row r="158" spans="1:11" ht="12.75" customHeight="1">
      <c r="A158" s="57"/>
    </row>
    <row r="159" spans="1:11" ht="12.75" customHeight="1">
      <c r="A159" s="34"/>
    </row>
    <row r="160" spans="1:11" ht="12.75" customHeight="1">
      <c r="A160" s="54"/>
    </row>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sheetData>
  <mergeCells count="3">
    <mergeCell ref="K8:L8"/>
    <mergeCell ref="H6:I6"/>
    <mergeCell ref="H7:I7"/>
  </mergeCells>
  <hyperlinks>
    <hyperlink ref="A142" location="'2 Sadržaj'!A1" display="Sadržaj / Contents"/>
  </hyperlinks>
  <pageMargins left="0.7" right="0.7" top="0.75" bottom="0.75" header="0.3" footer="0.3"/>
  <pageSetup paperSize="9" scale="38" orientation="portrait" r:id="rId1"/>
  <ignoredErrors>
    <ignoredError sqref="B17:B34 B41:B53 B59:B77 B80:B103 B104:B12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716</v>
      </c>
      <c r="M1" s="140" t="str">
        <f>Naslovnica!A20</f>
        <v>Ožujak 2022.</v>
      </c>
    </row>
    <row r="2" spans="1:13" ht="12.75" customHeight="1">
      <c r="A2" s="548" t="s">
        <v>717</v>
      </c>
      <c r="M2" s="542" t="str">
        <f>Naslovnica!A24</f>
        <v>March 2022</v>
      </c>
    </row>
    <row r="3" spans="1:13" ht="12.75" customHeight="1">
      <c r="A3" s="11"/>
      <c r="M3" s="12"/>
    </row>
    <row r="4" spans="1:13" ht="12.75" customHeight="1">
      <c r="A4" s="64"/>
      <c r="B4" s="64"/>
      <c r="C4" s="64"/>
      <c r="D4" s="64"/>
      <c r="E4" s="64"/>
      <c r="F4" s="64"/>
      <c r="G4" s="64"/>
      <c r="H4" s="64"/>
      <c r="I4" s="64"/>
      <c r="J4" s="64"/>
      <c r="K4" s="64"/>
      <c r="L4" s="64"/>
      <c r="M4" s="14" t="s">
        <v>438</v>
      </c>
    </row>
    <row r="5" spans="1:13" ht="25.5" customHeight="1">
      <c r="A5" s="1161" t="s">
        <v>431</v>
      </c>
      <c r="B5" s="1162" t="s">
        <v>432</v>
      </c>
      <c r="C5" s="1163"/>
      <c r="D5" s="1158" t="s">
        <v>433</v>
      </c>
      <c r="E5" s="1159"/>
      <c r="F5" s="1158" t="s">
        <v>434</v>
      </c>
      <c r="G5" s="1159"/>
      <c r="H5" s="1158" t="s">
        <v>435</v>
      </c>
      <c r="I5" s="1159"/>
      <c r="J5" s="1158" t="s">
        <v>436</v>
      </c>
      <c r="K5" s="1159"/>
      <c r="L5" s="1158" t="s">
        <v>437</v>
      </c>
      <c r="M5" s="1159"/>
    </row>
    <row r="6" spans="1:13" ht="12.75" customHeight="1">
      <c r="A6" s="1161"/>
      <c r="B6" s="589" t="s">
        <v>31</v>
      </c>
      <c r="C6" s="589" t="s">
        <v>32</v>
      </c>
      <c r="D6" s="589" t="s">
        <v>31</v>
      </c>
      <c r="E6" s="589" t="s">
        <v>32</v>
      </c>
      <c r="F6" s="589" t="s">
        <v>31</v>
      </c>
      <c r="G6" s="589" t="s">
        <v>32</v>
      </c>
      <c r="H6" s="589" t="s">
        <v>31</v>
      </c>
      <c r="I6" s="589" t="s">
        <v>32</v>
      </c>
      <c r="J6" s="589" t="s">
        <v>31</v>
      </c>
      <c r="K6" s="589" t="s">
        <v>32</v>
      </c>
      <c r="L6" s="589" t="s">
        <v>31</v>
      </c>
      <c r="M6" s="589" t="s">
        <v>32</v>
      </c>
    </row>
    <row r="7" spans="1:13" ht="12.75" customHeight="1">
      <c r="A7" s="1161"/>
      <c r="B7" s="590" t="s">
        <v>29</v>
      </c>
      <c r="C7" s="590" t="s">
        <v>30</v>
      </c>
      <c r="D7" s="590" t="s">
        <v>29</v>
      </c>
      <c r="E7" s="590" t="s">
        <v>30</v>
      </c>
      <c r="F7" s="590" t="s">
        <v>29</v>
      </c>
      <c r="G7" s="590" t="s">
        <v>30</v>
      </c>
      <c r="H7" s="590" t="s">
        <v>29</v>
      </c>
      <c r="I7" s="590" t="s">
        <v>30</v>
      </c>
      <c r="J7" s="590" t="s">
        <v>29</v>
      </c>
      <c r="K7" s="590" t="s">
        <v>30</v>
      </c>
      <c r="L7" s="590" t="s">
        <v>29</v>
      </c>
      <c r="M7" s="590" t="s">
        <v>30</v>
      </c>
    </row>
    <row r="8" spans="1:13" ht="21.75">
      <c r="A8" s="131" t="s">
        <v>1194</v>
      </c>
      <c r="B8" s="1016">
        <v>284669.07244999998</v>
      </c>
      <c r="C8" s="1017">
        <v>0.12814833153756477</v>
      </c>
      <c r="D8" s="1016">
        <v>212758.56187999999</v>
      </c>
      <c r="E8" s="1017">
        <v>0.16792673468232655</v>
      </c>
      <c r="F8" s="1016">
        <v>12645.044169999994</v>
      </c>
      <c r="G8" s="1017">
        <v>3.1749366353431542E-2</v>
      </c>
      <c r="H8" s="1016">
        <v>2045253.7883499998</v>
      </c>
      <c r="I8" s="1017">
        <v>0.16690756429523432</v>
      </c>
      <c r="J8" s="1016">
        <v>346833.33198000002</v>
      </c>
      <c r="K8" s="1017">
        <v>0.17916313386730404</v>
      </c>
      <c r="L8" s="1016">
        <v>2902159.7988299998</v>
      </c>
      <c r="M8" s="1017">
        <v>0.16055040334363027</v>
      </c>
    </row>
    <row r="9" spans="1:13" ht="21.75">
      <c r="A9" s="131" t="s">
        <v>1195</v>
      </c>
      <c r="B9" s="1016">
        <v>10854.109060000001</v>
      </c>
      <c r="C9" s="1017">
        <v>4.8861506253373311E-3</v>
      </c>
      <c r="D9" s="1016">
        <v>2431.3351200000002</v>
      </c>
      <c r="E9" s="1017">
        <v>1.9190116910563816E-3</v>
      </c>
      <c r="F9" s="1016">
        <v>128.7168599999994</v>
      </c>
      <c r="G9" s="1017">
        <v>3.2318422055803236E-4</v>
      </c>
      <c r="H9" s="1016">
        <v>23441.406059999998</v>
      </c>
      <c r="I9" s="1017">
        <v>1.912988995016886E-3</v>
      </c>
      <c r="J9" s="1016">
        <v>7429.4165999999996</v>
      </c>
      <c r="K9" s="1017">
        <v>3.8378017281756722E-3</v>
      </c>
      <c r="L9" s="1016">
        <v>44284.983699999997</v>
      </c>
      <c r="M9" s="1017">
        <v>2.4498899054309358E-3</v>
      </c>
    </row>
    <row r="10" spans="1:13" ht="21.75">
      <c r="A10" s="131" t="s">
        <v>1196</v>
      </c>
      <c r="B10" s="1016">
        <v>1951415.7930400001</v>
      </c>
      <c r="C10" s="1017">
        <v>0.87846099986170034</v>
      </c>
      <c r="D10" s="1016">
        <v>1085680.77177</v>
      </c>
      <c r="E10" s="1017">
        <v>0.85690947193727252</v>
      </c>
      <c r="F10" s="1016">
        <v>386457.29883000004</v>
      </c>
      <c r="G10" s="1017">
        <v>0.97032277590780835</v>
      </c>
      <c r="H10" s="1016">
        <v>10576366.67268</v>
      </c>
      <c r="I10" s="1017">
        <v>0.86310833916334628</v>
      </c>
      <c r="J10" s="1016">
        <v>1627853.70453</v>
      </c>
      <c r="K10" s="1017">
        <v>0.84089775776773701</v>
      </c>
      <c r="L10" s="1016">
        <v>15627774.240850002</v>
      </c>
      <c r="M10" s="1017">
        <v>0.86454421246658442</v>
      </c>
    </row>
    <row r="11" spans="1:13" ht="21.75" customHeight="1">
      <c r="A11" s="131" t="s">
        <v>1197</v>
      </c>
      <c r="B11" s="896">
        <v>590105.82936000009</v>
      </c>
      <c r="C11" s="897">
        <v>0.26564556807047313</v>
      </c>
      <c r="D11" s="896">
        <v>384577.39118000004</v>
      </c>
      <c r="E11" s="897">
        <v>0.30354043081908977</v>
      </c>
      <c r="F11" s="896">
        <v>0</v>
      </c>
      <c r="G11" s="897">
        <v>0</v>
      </c>
      <c r="H11" s="896">
        <v>7837035.16481</v>
      </c>
      <c r="I11" s="897">
        <v>0.63955899170332786</v>
      </c>
      <c r="J11" s="896">
        <v>694732.16020999989</v>
      </c>
      <c r="K11" s="897">
        <v>0.35887666941077923</v>
      </c>
      <c r="L11" s="896">
        <v>9506450.5455600005</v>
      </c>
      <c r="M11" s="897">
        <v>0.52590641978820152</v>
      </c>
    </row>
    <row r="12" spans="1:13" ht="18" customHeight="1">
      <c r="A12" s="80" t="s">
        <v>1198</v>
      </c>
      <c r="B12" s="896">
        <v>553785.56197000004</v>
      </c>
      <c r="C12" s="897">
        <v>0.24929541936282157</v>
      </c>
      <c r="D12" s="896">
        <v>64293.254390000002</v>
      </c>
      <c r="E12" s="897">
        <v>5.0745578351400616E-2</v>
      </c>
      <c r="F12" s="896">
        <v>0</v>
      </c>
      <c r="G12" s="897">
        <v>0</v>
      </c>
      <c r="H12" s="896">
        <v>0</v>
      </c>
      <c r="I12" s="897">
        <v>0</v>
      </c>
      <c r="J12" s="896">
        <v>1050.8386</v>
      </c>
      <c r="K12" s="897">
        <v>5.4282999759546456E-4</v>
      </c>
      <c r="L12" s="896">
        <v>619129.65496000007</v>
      </c>
      <c r="M12" s="897">
        <v>3.4250876146070315E-2</v>
      </c>
    </row>
    <row r="13" spans="1:13" ht="18" customHeight="1">
      <c r="A13" s="80" t="s">
        <v>1199</v>
      </c>
      <c r="B13" s="896">
        <v>5662.9315999999999</v>
      </c>
      <c r="C13" s="897">
        <v>2.5492591446821646E-3</v>
      </c>
      <c r="D13" s="896">
        <v>246242.09881</v>
      </c>
      <c r="E13" s="897">
        <v>0.19435472410181392</v>
      </c>
      <c r="F13" s="896">
        <v>0</v>
      </c>
      <c r="G13" s="897">
        <v>0</v>
      </c>
      <c r="H13" s="896">
        <v>6161586.0355200004</v>
      </c>
      <c r="I13" s="897">
        <v>0.50283017356679349</v>
      </c>
      <c r="J13" s="896">
        <v>416284.21314999997</v>
      </c>
      <c r="K13" s="897">
        <v>0.21503926333049081</v>
      </c>
      <c r="L13" s="896">
        <v>6829775.2790800007</v>
      </c>
      <c r="M13" s="897">
        <v>0.3778300478990545</v>
      </c>
    </row>
    <row r="14" spans="1:13" ht="18" customHeight="1">
      <c r="A14" s="80" t="s">
        <v>1200</v>
      </c>
      <c r="B14" s="896">
        <v>0</v>
      </c>
      <c r="C14" s="897">
        <v>0</v>
      </c>
      <c r="D14" s="896">
        <v>126.23074000000001</v>
      </c>
      <c r="E14" s="897">
        <v>9.9631788245915868E-5</v>
      </c>
      <c r="F14" s="896">
        <v>0</v>
      </c>
      <c r="G14" s="897">
        <v>0</v>
      </c>
      <c r="H14" s="896">
        <v>1750.8655800000001</v>
      </c>
      <c r="I14" s="897">
        <v>1.4288334828213193E-4</v>
      </c>
      <c r="J14" s="896">
        <v>0</v>
      </c>
      <c r="K14" s="897">
        <v>0</v>
      </c>
      <c r="L14" s="896">
        <v>1877.0963200000001</v>
      </c>
      <c r="M14" s="897">
        <v>1.03842859174171E-4</v>
      </c>
    </row>
    <row r="15" spans="1:13" ht="22.5">
      <c r="A15" s="80" t="s">
        <v>1201</v>
      </c>
      <c r="B15" s="896">
        <v>2086.3890000000001</v>
      </c>
      <c r="C15" s="897">
        <v>9.3922134563911679E-4</v>
      </c>
      <c r="D15" s="896">
        <v>23412.702969999998</v>
      </c>
      <c r="E15" s="897">
        <v>1.8479250494543287E-2</v>
      </c>
      <c r="F15" s="896">
        <v>0</v>
      </c>
      <c r="G15" s="897">
        <v>0</v>
      </c>
      <c r="H15" s="896">
        <v>366283.06875999999</v>
      </c>
      <c r="I15" s="897">
        <v>2.9891358812070057E-2</v>
      </c>
      <c r="J15" s="896">
        <v>4229.1184999999996</v>
      </c>
      <c r="K15" s="897">
        <v>2.1846289098877165E-3</v>
      </c>
      <c r="L15" s="896">
        <v>396011.27922999999</v>
      </c>
      <c r="M15" s="897">
        <v>2.190774285917528E-2</v>
      </c>
    </row>
    <row r="16" spans="1:13" ht="22.5">
      <c r="A16" s="895" t="s">
        <v>1202</v>
      </c>
      <c r="B16" s="896">
        <v>0</v>
      </c>
      <c r="C16" s="897">
        <v>0</v>
      </c>
      <c r="D16" s="896">
        <v>0</v>
      </c>
      <c r="E16" s="897">
        <v>0</v>
      </c>
      <c r="F16" s="896">
        <v>0</v>
      </c>
      <c r="G16" s="897">
        <v>0</v>
      </c>
      <c r="H16" s="896">
        <v>0</v>
      </c>
      <c r="I16" s="897">
        <v>0</v>
      </c>
      <c r="J16" s="896">
        <v>0</v>
      </c>
      <c r="K16" s="897">
        <v>0</v>
      </c>
      <c r="L16" s="896">
        <v>0</v>
      </c>
      <c r="M16" s="897">
        <v>0</v>
      </c>
    </row>
    <row r="17" spans="1:13" ht="18" customHeight="1">
      <c r="A17" s="895" t="s">
        <v>1203</v>
      </c>
      <c r="B17" s="896">
        <v>6568.0717100000002</v>
      </c>
      <c r="C17" s="897">
        <v>2.9567224279462819E-3</v>
      </c>
      <c r="D17" s="896">
        <v>0</v>
      </c>
      <c r="E17" s="897">
        <v>0</v>
      </c>
      <c r="F17" s="896">
        <v>0</v>
      </c>
      <c r="G17" s="897">
        <v>0</v>
      </c>
      <c r="H17" s="896">
        <v>33149.463400000001</v>
      </c>
      <c r="I17" s="897">
        <v>2.7052369858958474E-3</v>
      </c>
      <c r="J17" s="896">
        <v>89560.015499999994</v>
      </c>
      <c r="K17" s="897">
        <v>4.6263872490518297E-2</v>
      </c>
      <c r="L17" s="896">
        <v>129277.55060999999</v>
      </c>
      <c r="M17" s="897">
        <v>7.1517643177607384E-3</v>
      </c>
    </row>
    <row r="18" spans="1:13" ht="18" customHeight="1">
      <c r="A18" s="80" t="s">
        <v>1204</v>
      </c>
      <c r="B18" s="896">
        <v>0</v>
      </c>
      <c r="C18" s="897">
        <v>0</v>
      </c>
      <c r="D18" s="896">
        <v>0</v>
      </c>
      <c r="E18" s="897">
        <v>0</v>
      </c>
      <c r="F18" s="896">
        <v>0</v>
      </c>
      <c r="G18" s="897">
        <v>0</v>
      </c>
      <c r="H18" s="896">
        <v>199988.53763000001</v>
      </c>
      <c r="I18" s="897">
        <v>1.6320517235036133E-2</v>
      </c>
      <c r="J18" s="896">
        <v>2299.8289500000001</v>
      </c>
      <c r="K18" s="897">
        <v>1.1880189245032297E-3</v>
      </c>
      <c r="L18" s="896">
        <v>202288.36658</v>
      </c>
      <c r="M18" s="897">
        <v>1.1190796199174275E-2</v>
      </c>
    </row>
    <row r="19" spans="1:13" ht="18" customHeight="1">
      <c r="A19" s="131" t="s">
        <v>1205</v>
      </c>
      <c r="B19" s="896">
        <v>22002.875079999998</v>
      </c>
      <c r="C19" s="897">
        <v>9.9049457893839489E-3</v>
      </c>
      <c r="D19" s="896">
        <v>50503.104270000003</v>
      </c>
      <c r="E19" s="897">
        <v>3.9861246083086013E-2</v>
      </c>
      <c r="F19" s="896">
        <v>0</v>
      </c>
      <c r="G19" s="897">
        <v>0</v>
      </c>
      <c r="H19" s="896">
        <v>1074277.19392</v>
      </c>
      <c r="I19" s="897">
        <v>8.7668821755250176E-2</v>
      </c>
      <c r="J19" s="896">
        <v>181308.14551</v>
      </c>
      <c r="K19" s="897">
        <v>9.3658055757783756E-2</v>
      </c>
      <c r="L19" s="896">
        <v>1328091.3187799999</v>
      </c>
      <c r="M19" s="897">
        <v>7.3471349507792202E-2</v>
      </c>
    </row>
    <row r="20" spans="1:13" ht="18" customHeight="1">
      <c r="A20" s="80" t="s">
        <v>1206</v>
      </c>
      <c r="B20" s="896">
        <v>1361309.96368</v>
      </c>
      <c r="C20" s="897">
        <v>0.61281543179122722</v>
      </c>
      <c r="D20" s="896">
        <v>701103.38058999996</v>
      </c>
      <c r="E20" s="897">
        <v>0.55336904111818264</v>
      </c>
      <c r="F20" s="896">
        <v>386457.29882999999</v>
      </c>
      <c r="G20" s="897">
        <v>0.97032277590780824</v>
      </c>
      <c r="H20" s="896">
        <v>2739331.5078699999</v>
      </c>
      <c r="I20" s="897">
        <v>0.22354934746001848</v>
      </c>
      <c r="J20" s="896">
        <v>933121.5443200001</v>
      </c>
      <c r="K20" s="897">
        <v>0.48202108835695773</v>
      </c>
      <c r="L20" s="896">
        <v>6121323.6952900002</v>
      </c>
      <c r="M20" s="897">
        <v>0.3386377926783829</v>
      </c>
    </row>
    <row r="21" spans="1:13" ht="18" customHeight="1">
      <c r="A21" s="80" t="s">
        <v>1207</v>
      </c>
      <c r="B21" s="896">
        <v>1290727.4268499999</v>
      </c>
      <c r="C21" s="897">
        <v>0.58104157503676046</v>
      </c>
      <c r="D21" s="896">
        <v>281518.64937</v>
      </c>
      <c r="E21" s="897">
        <v>0.22219790885570403</v>
      </c>
      <c r="F21" s="896">
        <v>0</v>
      </c>
      <c r="G21" s="897">
        <v>0</v>
      </c>
      <c r="H21" s="896">
        <v>23205.418949999999</v>
      </c>
      <c r="I21" s="897">
        <v>1.8937307328102445E-3</v>
      </c>
      <c r="J21" s="896">
        <v>162019.40980000002</v>
      </c>
      <c r="K21" s="897">
        <v>8.3694104719937573E-2</v>
      </c>
      <c r="L21" s="896">
        <v>1757470.90497</v>
      </c>
      <c r="M21" s="897">
        <v>9.7225060719048545E-2</v>
      </c>
    </row>
    <row r="22" spans="1:13" ht="18" customHeight="1">
      <c r="A22" s="80" t="s">
        <v>1208</v>
      </c>
      <c r="B22" s="896">
        <v>5697.5211300000001</v>
      </c>
      <c r="C22" s="897">
        <v>2.5648301742991846E-3</v>
      </c>
      <c r="D22" s="896">
        <v>150176.54144999999</v>
      </c>
      <c r="E22" s="897">
        <v>0.11853180435486953</v>
      </c>
      <c r="F22" s="896">
        <v>0</v>
      </c>
      <c r="G22" s="897">
        <v>0</v>
      </c>
      <c r="H22" s="896">
        <v>2481617.6675800001</v>
      </c>
      <c r="I22" s="897">
        <v>0.20251802625529083</v>
      </c>
      <c r="J22" s="896">
        <v>260591.68646999999</v>
      </c>
      <c r="K22" s="897">
        <v>0.1346134264005035</v>
      </c>
      <c r="L22" s="896">
        <v>2898083.4166300003</v>
      </c>
      <c r="M22" s="897">
        <v>0.16032489377428935</v>
      </c>
    </row>
    <row r="23" spans="1:13" ht="18" customHeight="1">
      <c r="A23" s="80" t="s">
        <v>1200</v>
      </c>
      <c r="B23" s="896">
        <v>0</v>
      </c>
      <c r="C23" s="897">
        <v>0</v>
      </c>
      <c r="D23" s="896">
        <v>0</v>
      </c>
      <c r="E23" s="897">
        <v>0</v>
      </c>
      <c r="F23" s="896">
        <v>0</v>
      </c>
      <c r="G23" s="897">
        <v>0</v>
      </c>
      <c r="H23" s="896">
        <v>0</v>
      </c>
      <c r="I23" s="897">
        <v>0</v>
      </c>
      <c r="J23" s="896">
        <v>0</v>
      </c>
      <c r="K23" s="897">
        <v>0</v>
      </c>
      <c r="L23" s="896">
        <v>0</v>
      </c>
      <c r="M23" s="897">
        <v>0</v>
      </c>
    </row>
    <row r="24" spans="1:13" ht="22.5">
      <c r="A24" s="80" t="s">
        <v>1209</v>
      </c>
      <c r="B24" s="896">
        <v>1412.34213</v>
      </c>
      <c r="C24" s="897">
        <v>6.3578837687574869E-4</v>
      </c>
      <c r="D24" s="896">
        <v>7724.7698600000003</v>
      </c>
      <c r="E24" s="897">
        <v>6.0970302078554956E-3</v>
      </c>
      <c r="F24" s="896">
        <v>0</v>
      </c>
      <c r="G24" s="897">
        <v>0</v>
      </c>
      <c r="H24" s="896">
        <v>40984.307719999997</v>
      </c>
      <c r="I24" s="897">
        <v>3.344617188750051E-3</v>
      </c>
      <c r="J24" s="896">
        <v>11886.01526</v>
      </c>
      <c r="K24" s="897">
        <v>6.1399396967388277E-3</v>
      </c>
      <c r="L24" s="896">
        <v>62007.434970000002</v>
      </c>
      <c r="M24" s="897">
        <v>3.4303137610654289E-3</v>
      </c>
    </row>
    <row r="25" spans="1:13" ht="22.5">
      <c r="A25" s="895" t="s">
        <v>1202</v>
      </c>
      <c r="B25" s="896">
        <v>0</v>
      </c>
      <c r="C25" s="897">
        <v>0</v>
      </c>
      <c r="D25" s="896">
        <v>0</v>
      </c>
      <c r="E25" s="897">
        <v>0</v>
      </c>
      <c r="F25" s="896">
        <v>0</v>
      </c>
      <c r="G25" s="897">
        <v>0</v>
      </c>
      <c r="H25" s="896">
        <v>0</v>
      </c>
      <c r="I25" s="897">
        <v>0</v>
      </c>
      <c r="J25" s="896">
        <v>0</v>
      </c>
      <c r="K25" s="897">
        <v>0</v>
      </c>
      <c r="L25" s="896">
        <v>0</v>
      </c>
      <c r="M25" s="897">
        <v>0</v>
      </c>
    </row>
    <row r="26" spans="1:13" ht="22.5">
      <c r="A26" s="895" t="s">
        <v>1210</v>
      </c>
      <c r="B26" s="896">
        <v>63472.673569999999</v>
      </c>
      <c r="C26" s="897">
        <v>2.8573238203291811E-2</v>
      </c>
      <c r="D26" s="896">
        <v>261683.41991</v>
      </c>
      <c r="E26" s="897">
        <v>0.20654229769975363</v>
      </c>
      <c r="F26" s="896">
        <v>386457.29882999999</v>
      </c>
      <c r="G26" s="897">
        <v>0.97032277590780824</v>
      </c>
      <c r="H26" s="896">
        <v>36533.750140000004</v>
      </c>
      <c r="I26" s="897">
        <v>2.9814193647612892E-3</v>
      </c>
      <c r="J26" s="896">
        <v>497945.48590000003</v>
      </c>
      <c r="K26" s="897">
        <v>0.25722289504189266</v>
      </c>
      <c r="L26" s="896">
        <v>1246092.6283500001</v>
      </c>
      <c r="M26" s="897">
        <v>6.8935099357992274E-2</v>
      </c>
    </row>
    <row r="27" spans="1:13" ht="18" customHeight="1">
      <c r="A27" s="80" t="s">
        <v>1204</v>
      </c>
      <c r="B27" s="896">
        <v>0</v>
      </c>
      <c r="C27" s="897">
        <v>0</v>
      </c>
      <c r="D27" s="896">
        <v>0</v>
      </c>
      <c r="E27" s="897">
        <v>0</v>
      </c>
      <c r="F27" s="896">
        <v>0</v>
      </c>
      <c r="G27" s="897">
        <v>0</v>
      </c>
      <c r="H27" s="896">
        <v>156990.36348</v>
      </c>
      <c r="I27" s="897">
        <v>1.2811553918406073E-2</v>
      </c>
      <c r="J27" s="896">
        <v>678.94689000000005</v>
      </c>
      <c r="K27" s="897">
        <v>3.5072249788516347E-4</v>
      </c>
      <c r="L27" s="896">
        <v>157669.31036999999</v>
      </c>
      <c r="M27" s="897">
        <v>8.7224250659873256E-3</v>
      </c>
    </row>
    <row r="28" spans="1:13" ht="18" customHeight="1">
      <c r="A28" s="80" t="s">
        <v>1205</v>
      </c>
      <c r="B28" s="896">
        <v>0</v>
      </c>
      <c r="C28" s="897">
        <v>0</v>
      </c>
      <c r="D28" s="896">
        <v>0</v>
      </c>
      <c r="E28" s="897">
        <v>0</v>
      </c>
      <c r="F28" s="896">
        <v>0</v>
      </c>
      <c r="G28" s="897">
        <v>0</v>
      </c>
      <c r="H28" s="896">
        <v>0</v>
      </c>
      <c r="I28" s="897">
        <v>0</v>
      </c>
      <c r="J28" s="896">
        <v>0</v>
      </c>
      <c r="K28" s="897">
        <v>0</v>
      </c>
      <c r="L28" s="896">
        <v>0</v>
      </c>
      <c r="M28" s="897">
        <v>0</v>
      </c>
    </row>
    <row r="29" spans="1:13" ht="18" customHeight="1">
      <c r="A29" s="80" t="s">
        <v>1211</v>
      </c>
      <c r="B29" s="896">
        <v>7.0248599999999994</v>
      </c>
      <c r="C29" s="897">
        <v>3.1623529754645012E-6</v>
      </c>
      <c r="D29" s="896">
        <v>0</v>
      </c>
      <c r="E29" s="897">
        <v>0</v>
      </c>
      <c r="F29" s="896">
        <v>0</v>
      </c>
      <c r="G29" s="897">
        <v>0</v>
      </c>
      <c r="H29" s="896">
        <v>573.13265000000001</v>
      </c>
      <c r="I29" s="897">
        <v>4.6771787039077671E-5</v>
      </c>
      <c r="J29" s="896">
        <v>24102.029899999998</v>
      </c>
      <c r="K29" s="897">
        <v>1.2450346639971934E-2</v>
      </c>
      <c r="L29" s="896">
        <v>24682.187409999999</v>
      </c>
      <c r="M29" s="897">
        <v>1.3654434692659384E-3</v>
      </c>
    </row>
    <row r="30" spans="1:13" ht="18" customHeight="1">
      <c r="A30" s="131" t="s">
        <v>1212</v>
      </c>
      <c r="B30" s="1016">
        <v>2246945.9994099997</v>
      </c>
      <c r="C30" s="1017">
        <v>1.0114986443775777</v>
      </c>
      <c r="D30" s="1016">
        <v>1300870.6687699999</v>
      </c>
      <c r="E30" s="1017">
        <v>1.0267552183106552</v>
      </c>
      <c r="F30" s="1016">
        <v>399231.05986000004</v>
      </c>
      <c r="G30" s="1017">
        <v>1.002395326481798</v>
      </c>
      <c r="H30" s="1016">
        <v>12645634.999739999</v>
      </c>
      <c r="I30" s="1017">
        <v>1.0319756642406366</v>
      </c>
      <c r="J30" s="1016">
        <v>2006218.4830100001</v>
      </c>
      <c r="K30" s="1017">
        <v>1.0363490400031887</v>
      </c>
      <c r="L30" s="1016">
        <v>18598901.210790001</v>
      </c>
      <c r="M30" s="1017">
        <v>1.0289099491849116</v>
      </c>
    </row>
    <row r="31" spans="1:13" ht="18" customHeight="1">
      <c r="A31" s="80" t="s">
        <v>1213</v>
      </c>
      <c r="B31" s="896">
        <v>25543.121709999999</v>
      </c>
      <c r="C31" s="897">
        <v>1.1498644377577688E-2</v>
      </c>
      <c r="D31" s="896">
        <v>33898.126950000005</v>
      </c>
      <c r="E31" s="897">
        <v>2.6755218310655342E-2</v>
      </c>
      <c r="F31" s="896">
        <v>954.00358000000006</v>
      </c>
      <c r="G31" s="897">
        <v>2.3953264817979086E-3</v>
      </c>
      <c r="H31" s="896">
        <v>391823.75406000001</v>
      </c>
      <c r="I31" s="897">
        <v>3.1975664240636553E-2</v>
      </c>
      <c r="J31" s="896">
        <v>70366.366040000008</v>
      </c>
      <c r="K31" s="897">
        <v>3.6349040003188671E-2</v>
      </c>
      <c r="L31" s="896">
        <v>522585.37234</v>
      </c>
      <c r="M31" s="897">
        <v>2.8909949184911479E-2</v>
      </c>
    </row>
    <row r="32" spans="1:13" ht="26.25" customHeight="1">
      <c r="A32" s="591" t="s">
        <v>1214</v>
      </c>
      <c r="B32" s="592">
        <v>2221402.8776999996</v>
      </c>
      <c r="C32" s="593">
        <v>1</v>
      </c>
      <c r="D32" s="592">
        <v>1266972.5418199999</v>
      </c>
      <c r="E32" s="593">
        <v>1</v>
      </c>
      <c r="F32" s="592">
        <v>398277.05628000002</v>
      </c>
      <c r="G32" s="593">
        <v>1</v>
      </c>
      <c r="H32" s="592">
        <v>12253811.245679999</v>
      </c>
      <c r="I32" s="593">
        <v>1</v>
      </c>
      <c r="J32" s="592">
        <v>1935852.1169700001</v>
      </c>
      <c r="K32" s="593">
        <v>1</v>
      </c>
      <c r="L32" s="592">
        <v>18076315.83845</v>
      </c>
      <c r="M32" s="593">
        <v>1</v>
      </c>
    </row>
    <row r="33" spans="1:13" ht="22.5">
      <c r="A33" s="80" t="s">
        <v>1215</v>
      </c>
      <c r="B33" s="896">
        <v>432.57137999999998</v>
      </c>
      <c r="C33" s="897">
        <v>1.9472891853272313E-4</v>
      </c>
      <c r="D33" s="896">
        <v>570.92915000000005</v>
      </c>
      <c r="E33" s="897">
        <v>4.5062472244257408E-4</v>
      </c>
      <c r="F33" s="896">
        <v>0</v>
      </c>
      <c r="G33" s="897">
        <v>0</v>
      </c>
      <c r="H33" s="896">
        <v>900.14818000000002</v>
      </c>
      <c r="I33" s="897">
        <v>7.3458629478835932E-5</v>
      </c>
      <c r="J33" s="896">
        <v>998.68022999999994</v>
      </c>
      <c r="K33" s="897">
        <v>5.1588663268511254E-4</v>
      </c>
      <c r="L33" s="896">
        <v>2902.3289399999999</v>
      </c>
      <c r="M33" s="897">
        <v>1.6055976040352631E-4</v>
      </c>
    </row>
    <row r="34" spans="1:13" ht="33">
      <c r="A34" s="80" t="s">
        <v>1216</v>
      </c>
      <c r="B34" s="896">
        <v>0</v>
      </c>
      <c r="C34" s="897">
        <v>0</v>
      </c>
      <c r="D34" s="896">
        <v>27286.17929</v>
      </c>
      <c r="E34" s="897">
        <v>2.1536519845018531E-2</v>
      </c>
      <c r="F34" s="896">
        <v>0</v>
      </c>
      <c r="G34" s="897">
        <v>0</v>
      </c>
      <c r="H34" s="896">
        <v>293793.16557000001</v>
      </c>
      <c r="I34" s="897">
        <v>2.3975656200316851E-2</v>
      </c>
      <c r="J34" s="896">
        <v>55449.559420000005</v>
      </c>
      <c r="K34" s="897">
        <v>2.8643489310944771E-2</v>
      </c>
      <c r="L34" s="896">
        <v>376528.90428000002</v>
      </c>
      <c r="M34" s="897">
        <v>2.0829958252836463E-2</v>
      </c>
    </row>
    <row r="35" spans="1:13" ht="12.75" customHeight="1">
      <c r="A35" s="22" t="s">
        <v>409</v>
      </c>
      <c r="H35" s="77"/>
    </row>
    <row r="36" spans="1:13" ht="12.75" customHeight="1">
      <c r="A36" s="40" t="s">
        <v>462</v>
      </c>
    </row>
    <row r="37" spans="1:13" ht="12.75" customHeight="1">
      <c r="A37" s="279"/>
    </row>
    <row r="38" spans="1:13" ht="12.75" customHeight="1">
      <c r="A38" s="1018"/>
    </row>
    <row r="39" spans="1:13" ht="12.75" customHeight="1"/>
    <row r="40" spans="1:13" ht="12.75" customHeight="1"/>
    <row r="41" spans="1:13" ht="12.75" customHeight="1">
      <c r="A41" s="144" t="s">
        <v>745</v>
      </c>
      <c r="G41" s="140" t="str">
        <f>Naslovnica!A20</f>
        <v>Ožujak 2022.</v>
      </c>
    </row>
    <row r="42" spans="1:13">
      <c r="A42" s="548" t="s">
        <v>746</v>
      </c>
      <c r="G42" s="542" t="str">
        <f>Naslovnica!A24</f>
        <v>March 2022</v>
      </c>
    </row>
    <row r="43" spans="1:13" ht="12.75" customHeight="1"/>
    <row r="44" spans="1:13">
      <c r="G44" s="14" t="s">
        <v>463</v>
      </c>
    </row>
    <row r="45" spans="1:13" ht="22.5">
      <c r="A45" s="1160" t="s">
        <v>464</v>
      </c>
      <c r="B45" s="594" t="s">
        <v>432</v>
      </c>
      <c r="C45" s="594" t="s">
        <v>433</v>
      </c>
      <c r="D45" s="594" t="s">
        <v>434</v>
      </c>
      <c r="E45" s="594" t="s">
        <v>435</v>
      </c>
      <c r="F45" s="594" t="s">
        <v>466</v>
      </c>
      <c r="G45" s="594" t="s">
        <v>437</v>
      </c>
    </row>
    <row r="46" spans="1:13" ht="22.5">
      <c r="A46" s="1160"/>
      <c r="B46" s="595" t="s">
        <v>465</v>
      </c>
      <c r="C46" s="595" t="s">
        <v>465</v>
      </c>
      <c r="D46" s="595" t="s">
        <v>465</v>
      </c>
      <c r="E46" s="595" t="s">
        <v>465</v>
      </c>
      <c r="F46" s="595" t="s">
        <v>465</v>
      </c>
      <c r="G46" s="595" t="s">
        <v>465</v>
      </c>
    </row>
    <row r="47" spans="1:13" ht="22.5">
      <c r="A47" s="80" t="s">
        <v>467</v>
      </c>
      <c r="B47" s="453">
        <v>141452.29001000006</v>
      </c>
      <c r="C47" s="453">
        <v>36569.186059999993</v>
      </c>
      <c r="D47" s="453">
        <v>17972.209719999992</v>
      </c>
      <c r="E47" s="453">
        <v>455689.23592999979</v>
      </c>
      <c r="F47" s="453">
        <v>54112.132279999983</v>
      </c>
      <c r="G47" s="453">
        <v>705795.05399999977</v>
      </c>
    </row>
    <row r="48" spans="1:13" ht="22.5">
      <c r="A48" s="454" t="s">
        <v>468</v>
      </c>
      <c r="B48" s="453">
        <v>143698.09532999995</v>
      </c>
      <c r="C48" s="453">
        <v>79012.32166999999</v>
      </c>
      <c r="D48" s="453">
        <v>24589.152919999997</v>
      </c>
      <c r="E48" s="453">
        <v>1327372.8737399995</v>
      </c>
      <c r="F48" s="453">
        <v>144446.60622000002</v>
      </c>
      <c r="G48" s="453">
        <v>1719119.0498799994</v>
      </c>
    </row>
    <row r="49" spans="1:13" ht="21.75">
      <c r="A49" s="591" t="s">
        <v>469</v>
      </c>
      <c r="B49" s="596">
        <f>B47-B48</f>
        <v>-2245.8053199998976</v>
      </c>
      <c r="C49" s="596">
        <f t="shared" ref="C49:D49" si="0">C47-C48</f>
        <v>-42443.135609999998</v>
      </c>
      <c r="D49" s="596">
        <f t="shared" si="0"/>
        <v>-6616.9432000000052</v>
      </c>
      <c r="E49" s="596">
        <f>E47-E48</f>
        <v>-871683.63780999975</v>
      </c>
      <c r="F49" s="596">
        <f>F47-F48</f>
        <v>-90334.473940000025</v>
      </c>
      <c r="G49" s="596">
        <f>G47-G48</f>
        <v>-1013323.9958799996</v>
      </c>
    </row>
    <row r="50" spans="1:13" ht="12.75" customHeight="1">
      <c r="A50" s="22" t="s">
        <v>409</v>
      </c>
    </row>
    <row r="51" spans="1:13" ht="12.75" customHeight="1">
      <c r="A51" s="40" t="s">
        <v>462</v>
      </c>
    </row>
    <row r="52" spans="1:13" ht="12.75" customHeight="1"/>
    <row r="53" spans="1:13" ht="12.75" customHeight="1">
      <c r="A53" s="628" t="s">
        <v>83</v>
      </c>
    </row>
    <row r="54" spans="1:13" ht="12.75" customHeight="1"/>
    <row r="55" spans="1:13" ht="12.75" customHeight="1"/>
    <row r="56" spans="1:13" ht="12.75" customHeight="1">
      <c r="M56" s="35" t="s">
        <v>1139</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747</v>
      </c>
      <c r="F1" s="278" t="s">
        <v>232</v>
      </c>
      <c r="G1" s="161" t="s">
        <v>1537</v>
      </c>
    </row>
    <row r="2" spans="1:8">
      <c r="A2" s="544" t="s">
        <v>748</v>
      </c>
      <c r="F2" s="545" t="s">
        <v>233</v>
      </c>
      <c r="G2" s="546" t="s">
        <v>1538</v>
      </c>
    </row>
    <row r="3" spans="1:8" ht="12.75" customHeight="1"/>
    <row r="4" spans="1:8" ht="12.75" customHeight="1">
      <c r="C4" s="191"/>
      <c r="G4" s="160" t="s">
        <v>402</v>
      </c>
    </row>
    <row r="5" spans="1:8" ht="22.5" customHeight="1">
      <c r="A5" s="578" t="s">
        <v>415</v>
      </c>
      <c r="B5" s="578" t="s">
        <v>416</v>
      </c>
      <c r="C5" s="578" t="s">
        <v>405</v>
      </c>
      <c r="D5" s="578" t="s">
        <v>417</v>
      </c>
      <c r="E5" s="578"/>
      <c r="F5" s="578" t="s">
        <v>418</v>
      </c>
      <c r="G5" s="578" t="s">
        <v>419</v>
      </c>
    </row>
    <row r="6" spans="1:8" ht="12.75" customHeight="1">
      <c r="A6" s="113" t="s">
        <v>79</v>
      </c>
      <c r="B6" s="194">
        <v>47572962490</v>
      </c>
      <c r="C6" s="284" t="s">
        <v>153</v>
      </c>
      <c r="D6" s="113" t="s">
        <v>78</v>
      </c>
      <c r="E6" s="113"/>
      <c r="F6" s="115">
        <v>12613467.210000001</v>
      </c>
      <c r="G6" s="116">
        <v>154.4593208839193</v>
      </c>
      <c r="H6" s="293"/>
    </row>
    <row r="7" spans="1:8" ht="12.75" customHeight="1">
      <c r="A7" s="113" t="s">
        <v>1075</v>
      </c>
      <c r="B7" s="194">
        <v>93273216321</v>
      </c>
      <c r="C7" s="284" t="s">
        <v>155</v>
      </c>
      <c r="D7" s="113" t="s">
        <v>105</v>
      </c>
      <c r="E7" s="113"/>
      <c r="F7" s="115">
        <v>1709527922.6500001</v>
      </c>
      <c r="G7" s="116">
        <v>884.64661168289331</v>
      </c>
      <c r="H7" s="293"/>
    </row>
    <row r="8" spans="1:8" ht="12.75" customHeight="1">
      <c r="A8" s="113" t="s">
        <v>1086</v>
      </c>
      <c r="B8" s="194">
        <v>97433886648</v>
      </c>
      <c r="C8" s="284" t="s">
        <v>156</v>
      </c>
      <c r="D8" s="113" t="s">
        <v>105</v>
      </c>
      <c r="E8" s="113"/>
      <c r="F8" s="115">
        <v>38258520.469999999</v>
      </c>
      <c r="G8" s="116">
        <v>767.0220666327491</v>
      </c>
      <c r="H8" s="293"/>
    </row>
    <row r="9" spans="1:8" ht="12.75" customHeight="1">
      <c r="A9" s="113" t="s">
        <v>1076</v>
      </c>
      <c r="B9" s="194">
        <v>48815690681</v>
      </c>
      <c r="C9" s="284" t="s">
        <v>158</v>
      </c>
      <c r="D9" s="113" t="s">
        <v>1077</v>
      </c>
      <c r="E9" s="113"/>
      <c r="F9" s="115">
        <v>2220694.52</v>
      </c>
      <c r="G9" s="116">
        <v>589.22609616569332</v>
      </c>
      <c r="H9" s="293"/>
    </row>
    <row r="10" spans="1:8" ht="12.75" customHeight="1">
      <c r="A10" s="113" t="s">
        <v>863</v>
      </c>
      <c r="B10" s="194" t="s">
        <v>865</v>
      </c>
      <c r="C10" s="284" t="s">
        <v>866</v>
      </c>
      <c r="D10" s="136" t="s">
        <v>864</v>
      </c>
      <c r="E10" s="136"/>
      <c r="F10" s="117">
        <v>157707227.63</v>
      </c>
      <c r="G10" s="116">
        <v>143.30507455850531</v>
      </c>
      <c r="H10" s="293"/>
    </row>
    <row r="11" spans="1:8" ht="12.75" customHeight="1">
      <c r="A11" s="113" t="s">
        <v>141</v>
      </c>
      <c r="B11" s="194">
        <v>57255663752</v>
      </c>
      <c r="C11" s="284" t="s">
        <v>154</v>
      </c>
      <c r="D11" s="136" t="s">
        <v>182</v>
      </c>
      <c r="E11" s="136"/>
      <c r="F11" s="117">
        <v>8127602.4199999999</v>
      </c>
      <c r="G11" s="116">
        <v>147.51713022108726</v>
      </c>
      <c r="H11" s="293"/>
    </row>
    <row r="12" spans="1:8" s="267" customFormat="1" ht="12.75" customHeight="1">
      <c r="A12" s="113" t="s">
        <v>183</v>
      </c>
      <c r="B12" s="194">
        <v>13264226136</v>
      </c>
      <c r="C12" s="284" t="s">
        <v>157</v>
      </c>
      <c r="D12" s="136" t="s">
        <v>114</v>
      </c>
      <c r="E12" s="136"/>
      <c r="F12" s="117">
        <v>197761.74</v>
      </c>
      <c r="G12" s="116">
        <v>0.96814259836420946</v>
      </c>
      <c r="H12" s="293"/>
    </row>
    <row r="13" spans="1:8" ht="12.75" customHeight="1">
      <c r="A13" s="113" t="s">
        <v>1458</v>
      </c>
      <c r="B13" s="194" t="s">
        <v>207</v>
      </c>
      <c r="C13" s="285" t="s">
        <v>208</v>
      </c>
      <c r="D13" s="113" t="s">
        <v>114</v>
      </c>
      <c r="E13" s="113"/>
      <c r="F13" s="115">
        <v>211207323.46000001</v>
      </c>
      <c r="G13" s="116">
        <v>8.2715820903941157</v>
      </c>
    </row>
    <row r="14" spans="1:8" ht="12.75" customHeight="1">
      <c r="A14" s="113" t="s">
        <v>881</v>
      </c>
      <c r="B14" s="194">
        <v>75398635234</v>
      </c>
      <c r="C14" s="284" t="s">
        <v>867</v>
      </c>
      <c r="D14" s="113" t="s">
        <v>920</v>
      </c>
      <c r="E14" s="113"/>
      <c r="F14" s="118">
        <v>46360320.219999999</v>
      </c>
      <c r="G14" s="119">
        <v>5994.3520844491313</v>
      </c>
      <c r="H14" s="293"/>
    </row>
    <row r="15" spans="1:8" ht="12.75" customHeight="1">
      <c r="A15" s="113" t="s">
        <v>150</v>
      </c>
      <c r="B15" s="194">
        <v>81393286204</v>
      </c>
      <c r="C15" s="284" t="s">
        <v>159</v>
      </c>
      <c r="D15" s="113" t="s">
        <v>80</v>
      </c>
      <c r="E15" s="113"/>
      <c r="F15" s="117">
        <v>787.70939999999996</v>
      </c>
      <c r="G15" s="120"/>
      <c r="H15" s="293"/>
    </row>
    <row r="16" spans="1:8" ht="18.75" customHeight="1">
      <c r="A16" s="584" t="s">
        <v>420</v>
      </c>
      <c r="B16" s="598"/>
      <c r="C16" s="599"/>
      <c r="D16" s="585"/>
      <c r="E16" s="585"/>
      <c r="F16" s="587">
        <f>SUM(F6:F15)</f>
        <v>2186221628.0294003</v>
      </c>
      <c r="G16" s="600"/>
    </row>
    <row r="17" spans="1:7" s="267" customFormat="1">
      <c r="A17" s="280" t="s">
        <v>1467</v>
      </c>
    </row>
    <row r="18" spans="1:7" ht="12.75" customHeight="1">
      <c r="A18" s="22" t="s">
        <v>400</v>
      </c>
    </row>
    <row r="19" spans="1:7" ht="12.75" customHeight="1">
      <c r="A19" s="46" t="s">
        <v>421</v>
      </c>
    </row>
    <row r="20" spans="1:7" ht="12.75" customHeight="1">
      <c r="A20" s="280"/>
    </row>
    <row r="21" spans="1:7" ht="12.75" customHeight="1">
      <c r="A21" s="142" t="s">
        <v>749</v>
      </c>
      <c r="G21" s="161" t="s">
        <v>1227</v>
      </c>
    </row>
    <row r="22" spans="1:7" ht="12.75" customHeight="1">
      <c r="A22" s="544" t="s">
        <v>750</v>
      </c>
      <c r="G22" s="546" t="s">
        <v>1228</v>
      </c>
    </row>
    <row r="23" spans="1:7" ht="12.75" customHeight="1">
      <c r="A23" s="54"/>
    </row>
    <row r="24" spans="1:7" ht="12.75" customHeight="1">
      <c r="A24" s="54"/>
      <c r="G24" s="185" t="s">
        <v>402</v>
      </c>
    </row>
    <row r="25" spans="1:7" ht="21.75">
      <c r="A25" s="578" t="s">
        <v>422</v>
      </c>
      <c r="B25" s="578" t="s">
        <v>416</v>
      </c>
      <c r="C25" s="578" t="s">
        <v>405</v>
      </c>
      <c r="D25" s="578" t="s">
        <v>417</v>
      </c>
      <c r="E25" s="578" t="s">
        <v>423</v>
      </c>
      <c r="F25" s="578" t="s">
        <v>418</v>
      </c>
      <c r="G25" s="578" t="s">
        <v>419</v>
      </c>
    </row>
    <row r="26" spans="1:7">
      <c r="A26" s="113" t="s">
        <v>211</v>
      </c>
      <c r="B26" s="194" t="s">
        <v>217</v>
      </c>
      <c r="C26" s="284" t="s">
        <v>218</v>
      </c>
      <c r="D26" s="113" t="s">
        <v>78</v>
      </c>
      <c r="E26" s="114"/>
      <c r="F26" s="117">
        <v>6160677.1200000001</v>
      </c>
      <c r="G26" s="116">
        <v>97.184200265434825</v>
      </c>
    </row>
    <row r="27" spans="1:7">
      <c r="A27" s="113" t="s">
        <v>212</v>
      </c>
      <c r="B27" s="194" t="s">
        <v>219</v>
      </c>
      <c r="C27" s="284" t="s">
        <v>220</v>
      </c>
      <c r="D27" s="113" t="s">
        <v>215</v>
      </c>
      <c r="E27" s="114"/>
      <c r="F27" s="117">
        <v>254590948.40400001</v>
      </c>
      <c r="G27" s="116">
        <v>941.28569920675511</v>
      </c>
    </row>
    <row r="28" spans="1:7">
      <c r="A28" s="113" t="s">
        <v>213</v>
      </c>
      <c r="B28" s="194" t="s">
        <v>221</v>
      </c>
      <c r="C28" s="284" t="s">
        <v>222</v>
      </c>
      <c r="D28" s="113" t="s">
        <v>215</v>
      </c>
      <c r="E28" s="114"/>
      <c r="F28" s="117">
        <v>5196896.1216000002</v>
      </c>
      <c r="G28" s="116">
        <v>850.10402271800774</v>
      </c>
    </row>
    <row r="29" spans="1:7">
      <c r="A29" s="113" t="s">
        <v>1229</v>
      </c>
      <c r="B29" s="194" t="s">
        <v>1450</v>
      </c>
      <c r="C29" s="284" t="s">
        <v>1451</v>
      </c>
      <c r="D29" s="113" t="s">
        <v>215</v>
      </c>
      <c r="E29" s="114"/>
      <c r="F29" s="117">
        <v>46247507.633900002</v>
      </c>
      <c r="G29" s="116">
        <v>864.16885202580431</v>
      </c>
    </row>
    <row r="30" spans="1:7" s="267" customFormat="1">
      <c r="A30" s="113" t="s">
        <v>214</v>
      </c>
      <c r="B30" s="194" t="s">
        <v>223</v>
      </c>
      <c r="C30" s="284" t="s">
        <v>224</v>
      </c>
      <c r="D30" s="113" t="s">
        <v>215</v>
      </c>
      <c r="E30" s="114"/>
      <c r="F30" s="117">
        <v>6499102.5833999999</v>
      </c>
      <c r="G30" s="116">
        <v>148.89137444186863</v>
      </c>
    </row>
    <row r="31" spans="1:7" s="267" customFormat="1">
      <c r="A31" s="113" t="s">
        <v>1463</v>
      </c>
      <c r="B31" s="194" t="s">
        <v>1562</v>
      </c>
      <c r="C31" s="284" t="s">
        <v>1563</v>
      </c>
      <c r="D31" s="113" t="s">
        <v>1464</v>
      </c>
      <c r="E31" s="114"/>
      <c r="F31" s="117">
        <v>22034378.489999998</v>
      </c>
      <c r="G31" s="116">
        <v>666.44219891297439</v>
      </c>
    </row>
    <row r="32" spans="1:7" ht="12.75" customHeight="1">
      <c r="A32" s="113" t="s">
        <v>185</v>
      </c>
      <c r="B32" s="194" t="s">
        <v>186</v>
      </c>
      <c r="C32" s="284" t="s">
        <v>187</v>
      </c>
      <c r="D32" s="113" t="s">
        <v>182</v>
      </c>
      <c r="E32" s="114" t="s">
        <v>116</v>
      </c>
      <c r="F32" s="117">
        <v>15001116.7752</v>
      </c>
      <c r="G32" s="116">
        <v>152.32939999999999</v>
      </c>
    </row>
    <row r="33" spans="1:10" ht="12.75" customHeight="1">
      <c r="A33" s="113"/>
      <c r="B33" s="194"/>
      <c r="C33" s="284"/>
      <c r="D33" s="113"/>
      <c r="E33" s="114" t="s">
        <v>117</v>
      </c>
      <c r="F33" s="117">
        <v>39031728.3248</v>
      </c>
      <c r="G33" s="116">
        <v>144.99459999999999</v>
      </c>
    </row>
    <row r="34" spans="1:10" ht="12.75" customHeight="1">
      <c r="A34" s="136" t="s">
        <v>1445</v>
      </c>
      <c r="B34" s="194" t="s">
        <v>209</v>
      </c>
      <c r="C34" s="284" t="s">
        <v>210</v>
      </c>
      <c r="D34" s="136" t="s">
        <v>114</v>
      </c>
      <c r="E34" s="136"/>
      <c r="F34" s="117">
        <v>25313705.68</v>
      </c>
      <c r="G34" s="116">
        <v>7.4912021551314991</v>
      </c>
    </row>
    <row r="35" spans="1:10" ht="12.75" customHeight="1">
      <c r="A35" s="113" t="s">
        <v>184</v>
      </c>
      <c r="B35" s="194" t="s">
        <v>178</v>
      </c>
      <c r="C35" s="284" t="s">
        <v>160</v>
      </c>
      <c r="D35" s="113" t="s">
        <v>114</v>
      </c>
      <c r="E35" s="113"/>
      <c r="F35" s="117">
        <v>56269277.079999998</v>
      </c>
      <c r="G35" s="116">
        <v>1.433569738972621</v>
      </c>
    </row>
    <row r="36" spans="1:10" ht="12.75" customHeight="1">
      <c r="A36" s="113" t="s">
        <v>188</v>
      </c>
      <c r="B36" s="194" t="s">
        <v>189</v>
      </c>
      <c r="C36" s="284" t="s">
        <v>190</v>
      </c>
      <c r="D36" s="113" t="s">
        <v>114</v>
      </c>
      <c r="E36" s="113"/>
      <c r="F36" s="117">
        <v>160756932.27000001</v>
      </c>
      <c r="G36" s="116">
        <v>8.5264952110831604</v>
      </c>
    </row>
    <row r="37" spans="1:10" ht="12.75" customHeight="1">
      <c r="A37" s="113" t="s">
        <v>921</v>
      </c>
      <c r="B37" s="194" t="s">
        <v>923</v>
      </c>
      <c r="C37" s="284" t="s">
        <v>924</v>
      </c>
      <c r="D37" s="113" t="s">
        <v>920</v>
      </c>
      <c r="E37" s="113"/>
      <c r="F37" s="117">
        <v>126752498.92</v>
      </c>
      <c r="G37" s="116">
        <v>123.49747902682543</v>
      </c>
      <c r="H37" s="291"/>
    </row>
    <row r="38" spans="1:10" ht="12.75" customHeight="1">
      <c r="A38" s="113" t="s">
        <v>919</v>
      </c>
      <c r="B38" s="194" t="s">
        <v>925</v>
      </c>
      <c r="C38" s="284" t="s">
        <v>926</v>
      </c>
      <c r="D38" s="113" t="s">
        <v>920</v>
      </c>
      <c r="E38" s="113"/>
      <c r="F38" s="115">
        <v>360620.1</v>
      </c>
      <c r="G38" s="116">
        <v>90.155024999999995</v>
      </c>
      <c r="H38" s="291"/>
    </row>
    <row r="39" spans="1:10" ht="12.75" customHeight="1">
      <c r="A39" s="113" t="s">
        <v>922</v>
      </c>
      <c r="B39" s="194" t="s">
        <v>927</v>
      </c>
      <c r="C39" s="284" t="s">
        <v>928</v>
      </c>
      <c r="D39" s="113" t="s">
        <v>920</v>
      </c>
      <c r="E39" s="113"/>
      <c r="F39" s="115">
        <v>2107428.2400000002</v>
      </c>
      <c r="G39" s="116">
        <v>64.991519990871083</v>
      </c>
      <c r="H39" s="290"/>
    </row>
    <row r="40" spans="1:10" s="267" customFormat="1" ht="12.75" customHeight="1">
      <c r="A40" s="113" t="s">
        <v>216</v>
      </c>
      <c r="B40" s="194" t="s">
        <v>226</v>
      </c>
      <c r="C40" s="284" t="s">
        <v>225</v>
      </c>
      <c r="D40" s="113" t="s">
        <v>235</v>
      </c>
      <c r="E40" s="113"/>
      <c r="F40" s="115">
        <v>4003139.2</v>
      </c>
      <c r="G40" s="116">
        <v>911.36009674696959</v>
      </c>
      <c r="H40" s="290"/>
      <c r="J40"/>
    </row>
    <row r="41" spans="1:10" s="267" customFormat="1" ht="12.75" customHeight="1">
      <c r="A41" s="113" t="s">
        <v>234</v>
      </c>
      <c r="B41" s="194">
        <v>34988643147</v>
      </c>
      <c r="C41" s="284" t="s">
        <v>161</v>
      </c>
      <c r="D41" s="136" t="s">
        <v>235</v>
      </c>
      <c r="E41" s="113"/>
      <c r="F41" s="115">
        <v>59965937.329999998</v>
      </c>
      <c r="G41" s="116">
        <v>2307.2733094486211</v>
      </c>
      <c r="H41" s="290"/>
    </row>
    <row r="42" spans="1:10" s="267" customFormat="1" ht="12.75" customHeight="1">
      <c r="A42" s="113" t="s">
        <v>1085</v>
      </c>
      <c r="B42" s="194" t="s">
        <v>1220</v>
      </c>
      <c r="C42" s="284" t="s">
        <v>1219</v>
      </c>
      <c r="D42" s="136" t="s">
        <v>1230</v>
      </c>
      <c r="E42" s="113"/>
      <c r="F42" s="115">
        <v>28390435.84</v>
      </c>
      <c r="G42" s="116">
        <v>2630.86780293329</v>
      </c>
      <c r="H42" s="290"/>
    </row>
    <row r="43" spans="1:10" ht="18.75" customHeight="1">
      <c r="A43" s="584" t="s">
        <v>424</v>
      </c>
      <c r="B43" s="598"/>
      <c r="C43" s="599"/>
      <c r="D43" s="585"/>
      <c r="E43" s="585"/>
      <c r="F43" s="587">
        <f>SUM(F26:F42)</f>
        <v>858682330.11290014</v>
      </c>
      <c r="G43" s="600"/>
      <c r="H43" s="279"/>
    </row>
    <row r="44" spans="1:10" ht="12.75" customHeight="1">
      <c r="A44" s="22" t="s">
        <v>400</v>
      </c>
    </row>
    <row r="45" spans="1:10" ht="12.75" customHeight="1">
      <c r="A45" s="46" t="s">
        <v>425</v>
      </c>
    </row>
    <row r="46" spans="1:10" ht="12.75" customHeight="1">
      <c r="A46" s="280" t="s">
        <v>426</v>
      </c>
    </row>
    <row r="47" spans="1:10" ht="12.75" customHeight="1">
      <c r="A47" s="280"/>
    </row>
    <row r="48" spans="1:10" s="267" customFormat="1" ht="12.75" customHeight="1">
      <c r="A48" s="280"/>
      <c r="C48" s="280"/>
    </row>
    <row r="49" spans="1:7" ht="12.75" customHeight="1">
      <c r="A49" s="142" t="s">
        <v>751</v>
      </c>
      <c r="G49" s="161" t="s">
        <v>1537</v>
      </c>
    </row>
    <row r="50" spans="1:7" ht="12.75" customHeight="1">
      <c r="A50" s="544" t="s">
        <v>858</v>
      </c>
      <c r="G50" s="546" t="s">
        <v>1538</v>
      </c>
    </row>
    <row r="51" spans="1:7" ht="12.75" customHeight="1">
      <c r="A51" s="69"/>
    </row>
    <row r="52" spans="1:7" ht="12.75" customHeight="1">
      <c r="A52" s="46"/>
      <c r="G52" s="198" t="s">
        <v>402</v>
      </c>
    </row>
    <row r="53" spans="1:7" ht="47.25" customHeight="1">
      <c r="A53" s="601" t="s">
        <v>427</v>
      </c>
      <c r="B53" s="578" t="s">
        <v>404</v>
      </c>
      <c r="C53" s="578" t="s">
        <v>405</v>
      </c>
      <c r="D53" s="601" t="s">
        <v>406</v>
      </c>
      <c r="E53" s="601"/>
      <c r="F53" s="601" t="s">
        <v>407</v>
      </c>
      <c r="G53" s="601" t="s">
        <v>408</v>
      </c>
    </row>
    <row r="54" spans="1:7">
      <c r="A54" s="121" t="s">
        <v>152</v>
      </c>
      <c r="B54" s="113">
        <v>8269700991</v>
      </c>
      <c r="C54" s="284" t="s">
        <v>168</v>
      </c>
      <c r="D54" s="121" t="s">
        <v>864</v>
      </c>
      <c r="E54" s="121"/>
      <c r="F54" s="122">
        <v>1710013202.0999999</v>
      </c>
      <c r="G54" s="116">
        <v>444.67891234458136</v>
      </c>
    </row>
    <row r="55" spans="1:7">
      <c r="A55" s="22" t="s">
        <v>318</v>
      </c>
      <c r="G55" s="226"/>
    </row>
    <row r="56" spans="1:7">
      <c r="A56" s="157" t="s">
        <v>428</v>
      </c>
    </row>
    <row r="57" spans="1:7" ht="12.75" customHeight="1">
      <c r="A57" s="163" t="s">
        <v>109</v>
      </c>
      <c r="B57" s="186"/>
      <c r="C57" s="186"/>
      <c r="D57" s="186"/>
      <c r="E57" s="225"/>
      <c r="F57" s="186"/>
      <c r="G57" s="186"/>
    </row>
    <row r="58" spans="1:7" ht="21.75" customHeight="1">
      <c r="A58" s="1164" t="s">
        <v>110</v>
      </c>
      <c r="B58" s="1164"/>
      <c r="C58" s="1164"/>
      <c r="D58" s="1164"/>
      <c r="E58" s="1164"/>
      <c r="F58" s="1164"/>
      <c r="G58" s="1164"/>
    </row>
    <row r="59" spans="1:7" ht="12.75" customHeight="1">
      <c r="A59" s="54"/>
    </row>
    <row r="60" spans="1:7" ht="12.75" customHeight="1">
      <c r="A60" s="148" t="s">
        <v>752</v>
      </c>
      <c r="F60" s="149"/>
      <c r="G60" s="161" t="s">
        <v>1227</v>
      </c>
    </row>
    <row r="61" spans="1:7" ht="12.75" customHeight="1">
      <c r="A61" s="547" t="s">
        <v>855</v>
      </c>
      <c r="F61" s="55"/>
      <c r="G61" s="546" t="s">
        <v>1228</v>
      </c>
    </row>
    <row r="62" spans="1:7" ht="12.75" customHeight="1"/>
    <row r="63" spans="1:7" ht="12.75" customHeight="1">
      <c r="G63" s="160" t="s">
        <v>410</v>
      </c>
    </row>
    <row r="64" spans="1:7" ht="35.25" customHeight="1">
      <c r="A64" s="601" t="s">
        <v>854</v>
      </c>
      <c r="B64" s="578" t="s">
        <v>416</v>
      </c>
      <c r="C64" s="578" t="s">
        <v>405</v>
      </c>
      <c r="D64" s="601" t="s">
        <v>406</v>
      </c>
      <c r="E64" s="601"/>
      <c r="F64" s="601" t="s">
        <v>407</v>
      </c>
      <c r="G64" s="578" t="s">
        <v>419</v>
      </c>
    </row>
    <row r="65" spans="1:7" ht="12.75" customHeight="1">
      <c r="A65" s="125" t="s">
        <v>1465</v>
      </c>
      <c r="B65" s="194"/>
      <c r="C65" s="286"/>
      <c r="D65" s="125" t="s">
        <v>1466</v>
      </c>
      <c r="E65" s="125"/>
      <c r="F65" s="126">
        <v>25606565.859999999</v>
      </c>
      <c r="G65" s="127">
        <v>637.5640614350383</v>
      </c>
    </row>
    <row r="66" spans="1:7" ht="12.75" customHeight="1">
      <c r="A66" s="41" t="s">
        <v>429</v>
      </c>
    </row>
    <row r="67" spans="1:7" s="267" customFormat="1" ht="12.75" customHeight="1">
      <c r="A67" s="41" t="s">
        <v>1226</v>
      </c>
    </row>
    <row r="68" spans="1:7" ht="12.75" customHeight="1">
      <c r="A68" s="46" t="s">
        <v>425</v>
      </c>
    </row>
    <row r="69" spans="1:7" ht="12.75" customHeight="1"/>
    <row r="70" spans="1:7" ht="12.75" customHeight="1">
      <c r="A70" s="148" t="s">
        <v>856</v>
      </c>
      <c r="F70" s="149"/>
      <c r="G70" s="161" t="s">
        <v>1227</v>
      </c>
    </row>
    <row r="71" spans="1:7" ht="12.75" customHeight="1">
      <c r="A71" s="547" t="s">
        <v>857</v>
      </c>
      <c r="F71" s="55"/>
      <c r="G71" s="546" t="s">
        <v>1228</v>
      </c>
    </row>
    <row r="72" spans="1:7" ht="12.75" customHeight="1">
      <c r="A72" s="162"/>
    </row>
    <row r="73" spans="1:7" ht="12.75" customHeight="1">
      <c r="G73" s="160" t="s">
        <v>410</v>
      </c>
    </row>
    <row r="74" spans="1:7" ht="21.75">
      <c r="A74" s="601" t="s">
        <v>430</v>
      </c>
      <c r="B74" s="578" t="s">
        <v>416</v>
      </c>
      <c r="C74" s="578" t="s">
        <v>405</v>
      </c>
      <c r="D74" s="601" t="s">
        <v>406</v>
      </c>
      <c r="E74" s="601"/>
      <c r="F74" s="601" t="s">
        <v>407</v>
      </c>
      <c r="G74" s="578" t="s">
        <v>419</v>
      </c>
    </row>
    <row r="75" spans="1:7" ht="12.75" customHeight="1">
      <c r="A75" s="287" t="s">
        <v>1469</v>
      </c>
      <c r="B75" s="194">
        <v>79640747340</v>
      </c>
      <c r="C75" s="286" t="s">
        <v>162</v>
      </c>
      <c r="D75" s="125"/>
      <c r="E75" s="125"/>
      <c r="F75" s="814">
        <v>5267913.62</v>
      </c>
      <c r="G75" s="815">
        <v>9.6405015289488638</v>
      </c>
    </row>
    <row r="76" spans="1:7" ht="12.75" customHeight="1">
      <c r="A76" s="125" t="s">
        <v>1470</v>
      </c>
      <c r="B76" s="194">
        <v>61196386099</v>
      </c>
      <c r="C76" s="286" t="s">
        <v>164</v>
      </c>
      <c r="D76" s="125"/>
      <c r="E76" s="125"/>
      <c r="F76" s="814">
        <v>36200614.704999998</v>
      </c>
      <c r="G76" s="815">
        <v>7.6249449056323284</v>
      </c>
    </row>
    <row r="77" spans="1:7" ht="12.75" customHeight="1">
      <c r="A77" s="287" t="s">
        <v>885</v>
      </c>
      <c r="B77" s="194">
        <v>37735093339</v>
      </c>
      <c r="C77" s="286" t="s">
        <v>163</v>
      </c>
      <c r="D77" s="125" t="s">
        <v>82</v>
      </c>
      <c r="E77" s="125"/>
      <c r="F77" s="814">
        <v>37452120.420000002</v>
      </c>
      <c r="G77" s="815">
        <v>2.5610045816864835</v>
      </c>
    </row>
    <row r="78" spans="1:7" ht="12.75" customHeight="1">
      <c r="A78" s="125" t="s">
        <v>1471</v>
      </c>
      <c r="B78" s="194">
        <v>48379655657</v>
      </c>
      <c r="C78" s="286" t="s">
        <v>165</v>
      </c>
      <c r="D78" s="128"/>
      <c r="E78" s="128"/>
      <c r="F78" s="814">
        <v>77911795.359999999</v>
      </c>
      <c r="G78" s="815">
        <v>204.74926087817929</v>
      </c>
    </row>
    <row r="79" spans="1:7" ht="18.75" customHeight="1">
      <c r="A79" s="584" t="s">
        <v>424</v>
      </c>
      <c r="B79" s="598"/>
      <c r="C79" s="599"/>
      <c r="D79" s="598"/>
      <c r="E79" s="598"/>
      <c r="F79" s="602">
        <f>SUM(F75:F78)</f>
        <v>156832444.10500002</v>
      </c>
      <c r="G79" s="603"/>
    </row>
    <row r="80" spans="1:7" s="267" customFormat="1">
      <c r="A80" s="280" t="s">
        <v>1468</v>
      </c>
    </row>
    <row r="81" spans="1:7" ht="12.75" customHeight="1">
      <c r="A81" s="41" t="s">
        <v>429</v>
      </c>
    </row>
    <row r="82" spans="1:7" ht="12.75" customHeight="1">
      <c r="A82" s="46" t="s">
        <v>425</v>
      </c>
      <c r="F82" s="45"/>
    </row>
    <row r="83" spans="1:7" ht="12.75" customHeight="1">
      <c r="A83" s="543" t="s">
        <v>175</v>
      </c>
      <c r="D83" s="45"/>
    </row>
    <row r="84" spans="1:7">
      <c r="A84" s="163" t="s">
        <v>108</v>
      </c>
    </row>
    <row r="85" spans="1:7" ht="21" customHeight="1">
      <c r="A85" s="1165" t="s">
        <v>107</v>
      </c>
      <c r="B85" s="1165"/>
      <c r="C85" s="1165"/>
      <c r="D85" s="1165"/>
      <c r="E85" s="1165"/>
      <c r="F85" s="1165"/>
      <c r="G85" s="1165"/>
    </row>
    <row r="86" spans="1:7" ht="12.75" customHeight="1">
      <c r="A86" s="164"/>
      <c r="D86" s="45"/>
    </row>
    <row r="87" spans="1:7" ht="12.75" customHeight="1">
      <c r="A87" s="628" t="s">
        <v>83</v>
      </c>
    </row>
    <row r="88" spans="1:7" ht="12.75" customHeight="1">
      <c r="G88" s="35" t="s">
        <v>849</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31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754</v>
      </c>
      <c r="F1" s="146" t="str">
        <f>Naslovnica!A20</f>
        <v>Ožujak 2022.</v>
      </c>
    </row>
    <row r="2" spans="1:6" ht="12.75" customHeight="1">
      <c r="A2" s="540" t="s">
        <v>755</v>
      </c>
      <c r="F2" s="541" t="str">
        <f>Naslovnica!A24</f>
        <v>March 2022</v>
      </c>
    </row>
    <row r="3" spans="1:6" ht="12.75" customHeight="1"/>
    <row r="4" spans="1:6" ht="12.75" customHeight="1">
      <c r="F4" s="14" t="s">
        <v>402</v>
      </c>
    </row>
    <row r="5" spans="1:6" ht="33">
      <c r="A5" s="601" t="s">
        <v>403</v>
      </c>
      <c r="B5" s="578" t="s">
        <v>404</v>
      </c>
      <c r="C5" s="578" t="s">
        <v>405</v>
      </c>
      <c r="D5" s="601" t="s">
        <v>406</v>
      </c>
      <c r="E5" s="601" t="s">
        <v>407</v>
      </c>
      <c r="F5" s="578" t="s">
        <v>419</v>
      </c>
    </row>
    <row r="6" spans="1:6">
      <c r="A6" s="121" t="s">
        <v>1090</v>
      </c>
      <c r="B6" s="194" t="s">
        <v>1092</v>
      </c>
      <c r="C6" s="114" t="s">
        <v>1099</v>
      </c>
      <c r="D6" s="121" t="s">
        <v>1093</v>
      </c>
      <c r="E6" s="122">
        <v>565358.57999999996</v>
      </c>
      <c r="F6" s="168">
        <v>123.64142043476593</v>
      </c>
    </row>
    <row r="7" spans="1:6">
      <c r="A7" s="121" t="s">
        <v>1091</v>
      </c>
      <c r="B7" s="194" t="s">
        <v>1100</v>
      </c>
      <c r="C7" s="114" t="s">
        <v>1101</v>
      </c>
      <c r="D7" s="121" t="s">
        <v>1093</v>
      </c>
      <c r="E7" s="122">
        <v>352586.82</v>
      </c>
      <c r="F7" s="168">
        <v>106.54891775373189</v>
      </c>
    </row>
    <row r="8" spans="1:6">
      <c r="A8" s="121" t="s">
        <v>1112</v>
      </c>
      <c r="B8" s="194" t="s">
        <v>1190</v>
      </c>
      <c r="C8" s="114" t="s">
        <v>1191</v>
      </c>
      <c r="D8" s="121" t="s">
        <v>1094</v>
      </c>
      <c r="E8" s="122">
        <v>22100758.699999999</v>
      </c>
      <c r="F8" s="168">
        <v>735.09075747570773</v>
      </c>
    </row>
    <row r="9" spans="1:6">
      <c r="A9" s="584" t="s">
        <v>399</v>
      </c>
      <c r="B9" s="597"/>
      <c r="C9" s="597"/>
      <c r="D9" s="604"/>
      <c r="E9" s="605">
        <f>SUM(E6:E8)</f>
        <v>23018704.099999998</v>
      </c>
      <c r="F9" s="606"/>
    </row>
    <row r="10" spans="1:6" ht="12.75" customHeight="1">
      <c r="A10" s="22" t="s">
        <v>409</v>
      </c>
      <c r="F10" s="1019"/>
    </row>
    <row r="11" spans="1:6" ht="12.75" customHeight="1">
      <c r="A11" s="22"/>
    </row>
    <row r="12" spans="1:6" ht="12.75" customHeight="1">
      <c r="A12" s="144" t="s">
        <v>756</v>
      </c>
      <c r="F12" s="146" t="s">
        <v>1560</v>
      </c>
    </row>
    <row r="13" spans="1:6" ht="12.75" customHeight="1">
      <c r="A13" s="540" t="s">
        <v>757</v>
      </c>
      <c r="F13" s="541" t="s">
        <v>1561</v>
      </c>
    </row>
    <row r="14" spans="1:6" ht="12.75" customHeight="1"/>
    <row r="15" spans="1:6" ht="12.75" customHeight="1">
      <c r="F15" s="14" t="s">
        <v>410</v>
      </c>
    </row>
    <row r="16" spans="1:6" ht="54.75">
      <c r="A16" s="601" t="s">
        <v>411</v>
      </c>
      <c r="B16" s="578" t="s">
        <v>404</v>
      </c>
      <c r="C16" s="578" t="s">
        <v>405</v>
      </c>
      <c r="D16" s="601" t="s">
        <v>406</v>
      </c>
      <c r="E16" s="601" t="s">
        <v>407</v>
      </c>
      <c r="F16" s="601" t="s">
        <v>408</v>
      </c>
    </row>
    <row r="17" spans="1:6" ht="12.75" customHeight="1">
      <c r="A17" s="121" t="s">
        <v>142</v>
      </c>
      <c r="B17" s="194">
        <v>75111210338</v>
      </c>
      <c r="C17" s="284" t="s">
        <v>167</v>
      </c>
      <c r="D17" s="282" t="s">
        <v>144</v>
      </c>
      <c r="E17" s="122">
        <v>38438057.780100003</v>
      </c>
      <c r="F17" s="168">
        <v>75.964541067391309</v>
      </c>
    </row>
    <row r="18" spans="1:6" ht="12.75" customHeight="1">
      <c r="A18" s="121" t="s">
        <v>151</v>
      </c>
      <c r="B18" s="194" t="s">
        <v>177</v>
      </c>
      <c r="C18" s="284" t="s">
        <v>166</v>
      </c>
      <c r="D18" s="121" t="s">
        <v>182</v>
      </c>
      <c r="E18" s="122">
        <v>95852602.870000005</v>
      </c>
      <c r="F18" s="168">
        <v>34.583202678402628</v>
      </c>
    </row>
    <row r="19" spans="1:6">
      <c r="A19" s="584" t="s">
        <v>399</v>
      </c>
      <c r="B19" s="597"/>
      <c r="C19" s="597"/>
      <c r="D19" s="604"/>
      <c r="E19" s="605">
        <f>SUM(E17:E18)</f>
        <v>134290660.65009999</v>
      </c>
      <c r="F19" s="606"/>
    </row>
    <row r="20" spans="1:6" ht="12.75" customHeight="1">
      <c r="A20" s="22" t="s">
        <v>412</v>
      </c>
    </row>
    <row r="21" spans="1:6" ht="12.75" customHeight="1"/>
    <row r="22" spans="1:6" ht="12.75" customHeight="1">
      <c r="A22" s="145" t="s">
        <v>758</v>
      </c>
      <c r="F22" s="146" t="s">
        <v>1560</v>
      </c>
    </row>
    <row r="23" spans="1:6" ht="12.75" customHeight="1">
      <c r="A23" s="538" t="s">
        <v>759</v>
      </c>
      <c r="F23" s="541" t="s">
        <v>1561</v>
      </c>
    </row>
    <row r="24" spans="1:6" ht="12.75" customHeight="1"/>
    <row r="25" spans="1:6" ht="12.75" customHeight="1">
      <c r="F25" s="14" t="s">
        <v>402</v>
      </c>
    </row>
    <row r="26" spans="1:6" ht="54.75">
      <c r="A26" s="601" t="s">
        <v>411</v>
      </c>
      <c r="B26" s="578" t="s">
        <v>404</v>
      </c>
      <c r="C26" s="578" t="s">
        <v>405</v>
      </c>
      <c r="D26" s="601" t="s">
        <v>406</v>
      </c>
      <c r="E26" s="601" t="s">
        <v>407</v>
      </c>
      <c r="F26" s="601" t="s">
        <v>408</v>
      </c>
    </row>
    <row r="27" spans="1:6" ht="12.75" customHeight="1">
      <c r="A27" s="121" t="s">
        <v>880</v>
      </c>
      <c r="B27" s="194">
        <v>56903349567</v>
      </c>
      <c r="C27" s="284" t="s">
        <v>169</v>
      </c>
      <c r="D27" s="287" t="s">
        <v>939</v>
      </c>
      <c r="E27" s="122" t="s">
        <v>143</v>
      </c>
      <c r="F27" s="168" t="s">
        <v>143</v>
      </c>
    </row>
    <row r="28" spans="1:6" ht="12.75" customHeight="1">
      <c r="A28" s="813" t="s">
        <v>882</v>
      </c>
    </row>
    <row r="29" spans="1:6" ht="12.75" customHeight="1">
      <c r="A29" s="22" t="s">
        <v>409</v>
      </c>
    </row>
    <row r="30" spans="1:6" ht="19.5" customHeight="1">
      <c r="A30" s="1166" t="s">
        <v>109</v>
      </c>
      <c r="B30" s="1166"/>
      <c r="C30" s="1166"/>
      <c r="D30" s="1166"/>
    </row>
    <row r="31" spans="1:6" ht="21.75" customHeight="1">
      <c r="A31" s="1164" t="s">
        <v>110</v>
      </c>
      <c r="B31" s="1164"/>
      <c r="C31" s="1164"/>
      <c r="D31" s="1164"/>
      <c r="E31" s="54"/>
      <c r="F31" s="54"/>
    </row>
    <row r="32" spans="1:6" ht="12.75" customHeight="1">
      <c r="A32" s="813"/>
    </row>
    <row r="33" spans="1:6" ht="12.75" customHeight="1"/>
    <row r="34" spans="1:6" ht="12.75" customHeight="1">
      <c r="A34" s="147" t="s">
        <v>760</v>
      </c>
      <c r="F34" s="140" t="str">
        <f>Naslovnica!A20</f>
        <v>Ožujak 2022.</v>
      </c>
    </row>
    <row r="35" spans="1:6" ht="12.75" customHeight="1">
      <c r="A35" s="538" t="s">
        <v>761</v>
      </c>
      <c r="F35" s="542" t="str">
        <f>Naslovnica!A24</f>
        <v>March 2022</v>
      </c>
    </row>
    <row r="36" spans="1:6" ht="12.75" customHeight="1"/>
    <row r="37" spans="1:6" ht="12.75" customHeight="1">
      <c r="E37" s="14"/>
      <c r="F37" s="14" t="s">
        <v>410</v>
      </c>
    </row>
    <row r="38" spans="1:6" ht="33">
      <c r="A38" s="601" t="s">
        <v>413</v>
      </c>
      <c r="B38" s="578" t="s">
        <v>404</v>
      </c>
      <c r="C38" s="578" t="s">
        <v>405</v>
      </c>
      <c r="D38" s="601" t="s">
        <v>406</v>
      </c>
      <c r="E38" s="601" t="s">
        <v>407</v>
      </c>
      <c r="F38" s="578" t="s">
        <v>419</v>
      </c>
    </row>
    <row r="39" spans="1:6" ht="22.5" customHeight="1">
      <c r="A39" s="123" t="s">
        <v>81</v>
      </c>
      <c r="B39" s="194">
        <v>39146857475</v>
      </c>
      <c r="C39" s="284" t="s">
        <v>170</v>
      </c>
      <c r="D39" s="264" t="s">
        <v>114</v>
      </c>
      <c r="E39" s="124">
        <v>1019990535.1799999</v>
      </c>
      <c r="F39" s="168">
        <v>562.5575</v>
      </c>
    </row>
    <row r="40" spans="1:6" ht="12.75" customHeight="1">
      <c r="A40" s="22" t="s">
        <v>409</v>
      </c>
      <c r="B40" s="273"/>
      <c r="C40" s="274"/>
      <c r="D40" s="275"/>
      <c r="E40" s="276"/>
    </row>
    <row r="41" spans="1:6" ht="12.75" customHeight="1">
      <c r="A41" s="543" t="s">
        <v>176</v>
      </c>
      <c r="E41" s="1037"/>
      <c r="F41" s="1038"/>
    </row>
    <row r="42" spans="1:6" ht="12.75" customHeight="1">
      <c r="A42" s="159"/>
      <c r="D42" s="917"/>
    </row>
    <row r="43" spans="1:6" ht="12.75" customHeight="1">
      <c r="A43" s="277"/>
      <c r="B43" s="187"/>
      <c r="C43" s="187"/>
      <c r="D43" s="187"/>
      <c r="E43" s="1019"/>
      <c r="F43" s="1019"/>
    </row>
    <row r="44" spans="1:6" ht="12.75" customHeight="1">
      <c r="A44" s="283"/>
      <c r="B44" s="54"/>
      <c r="C44" s="54"/>
      <c r="D44" s="54"/>
    </row>
    <row r="45" spans="1:6" ht="12.75" customHeight="1">
      <c r="A45" s="178"/>
    </row>
    <row r="46" spans="1:6" ht="12.75" customHeight="1"/>
    <row r="47" spans="1:6" ht="12.75" customHeight="1"/>
    <row r="48" spans="1:6" ht="12.75" customHeight="1">
      <c r="A48" s="623" t="s">
        <v>414</v>
      </c>
      <c r="B48" s="625"/>
      <c r="C48" s="625"/>
      <c r="D48" s="625"/>
    </row>
    <row r="49" spans="1:6" ht="12.75" customHeight="1">
      <c r="A49" s="626" t="s">
        <v>180</v>
      </c>
      <c r="B49" s="625"/>
      <c r="C49" s="625"/>
      <c r="D49" s="625"/>
    </row>
    <row r="50" spans="1:6" ht="12.75" customHeight="1">
      <c r="A50" s="625" t="s">
        <v>1089</v>
      </c>
      <c r="B50" s="625"/>
      <c r="C50" s="625"/>
      <c r="D50" s="625"/>
    </row>
    <row r="51" spans="1:6" ht="12.75" customHeight="1">
      <c r="A51" s="628" t="s">
        <v>83</v>
      </c>
    </row>
    <row r="52" spans="1:6" ht="12.75" customHeight="1"/>
    <row r="53" spans="1:6" ht="12.75" customHeight="1">
      <c r="F53" s="35" t="s">
        <v>1140</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6:B8 B1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9" t="s">
        <v>718</v>
      </c>
      <c r="B1" s="620"/>
      <c r="C1" s="620"/>
      <c r="D1" s="525"/>
      <c r="E1" s="617"/>
      <c r="F1" s="203"/>
      <c r="G1" s="203"/>
      <c r="H1" s="203"/>
      <c r="I1" s="526" t="s">
        <v>1540</v>
      </c>
    </row>
    <row r="2" spans="1:27" ht="15" customHeight="1">
      <c r="A2" s="621" t="s">
        <v>719</v>
      </c>
      <c r="B2" s="620"/>
      <c r="C2" s="620"/>
      <c r="D2" s="525"/>
      <c r="E2" s="618"/>
      <c r="F2" s="203"/>
      <c r="G2" s="203"/>
      <c r="H2" s="203"/>
      <c r="I2" s="533" t="s">
        <v>1541</v>
      </c>
    </row>
    <row r="3" spans="1:27" ht="12.75" customHeight="1">
      <c r="A3" s="42" t="s">
        <v>891</v>
      </c>
    </row>
    <row r="4" spans="1:27" ht="12.75" customHeight="1"/>
    <row r="5" spans="1:27" ht="12.75" customHeight="1">
      <c r="A5" s="150" t="s">
        <v>720</v>
      </c>
    </row>
    <row r="6" spans="1:27" ht="12.75" customHeight="1">
      <c r="A6" s="534" t="s">
        <v>721</v>
      </c>
    </row>
    <row r="7" spans="1:27" ht="12.75" customHeight="1">
      <c r="J7" s="1170"/>
      <c r="K7" s="1170"/>
      <c r="L7" s="322"/>
      <c r="M7" s="322"/>
      <c r="N7" s="322"/>
      <c r="O7" s="322"/>
      <c r="P7" s="322"/>
    </row>
    <row r="8" spans="1:27" ht="16.5" customHeight="1">
      <c r="A8" s="1172" t="s">
        <v>388</v>
      </c>
      <c r="B8" s="1172"/>
      <c r="C8" s="455">
        <v>44561</v>
      </c>
      <c r="D8" s="322"/>
      <c r="E8" s="322"/>
      <c r="F8" s="322"/>
      <c r="G8" s="322"/>
      <c r="J8" s="1170"/>
      <c r="K8" s="1170"/>
      <c r="L8" s="323"/>
      <c r="M8" s="323"/>
      <c r="N8" s="323"/>
      <c r="O8" s="323"/>
      <c r="P8" s="323"/>
    </row>
    <row r="9" spans="1:27" ht="21.75" customHeight="1">
      <c r="A9" s="1173" t="s">
        <v>389</v>
      </c>
      <c r="B9" s="1173"/>
      <c r="C9" s="456">
        <v>15</v>
      </c>
      <c r="D9" s="322"/>
      <c r="E9" s="323"/>
      <c r="F9" s="323"/>
      <c r="G9" s="323"/>
    </row>
    <row r="10" spans="1:27" ht="12.75" customHeight="1">
      <c r="A10" s="17" t="s">
        <v>318</v>
      </c>
    </row>
    <row r="11" spans="1:27" ht="12.75" customHeight="1"/>
    <row r="12" spans="1:27" ht="12.75" customHeight="1">
      <c r="A12" s="150" t="s">
        <v>722</v>
      </c>
    </row>
    <row r="13" spans="1:27" ht="12.75" customHeight="1">
      <c r="A13" s="534" t="s">
        <v>723</v>
      </c>
      <c r="Z13" s="65"/>
      <c r="AA13" s="65"/>
    </row>
    <row r="14" spans="1:27" s="267" customFormat="1" ht="12.75" customHeight="1">
      <c r="A14" s="43"/>
      <c r="F14" s="203"/>
      <c r="I14" s="65" t="s">
        <v>391</v>
      </c>
      <c r="Y14" s="65"/>
      <c r="Z14" s="65"/>
      <c r="AA14" s="65"/>
    </row>
    <row r="15" spans="1:27" s="267" customFormat="1" ht="22.5" customHeight="1">
      <c r="A15" s="457"/>
      <c r="B15" s="1169" t="s">
        <v>390</v>
      </c>
      <c r="C15" s="1169"/>
      <c r="D15" s="1169"/>
      <c r="E15" s="1169"/>
      <c r="F15" s="1169" t="s">
        <v>328</v>
      </c>
      <c r="G15" s="1169"/>
      <c r="H15" s="1169"/>
      <c r="I15" s="1169"/>
      <c r="Y15" s="65"/>
      <c r="Z15" s="65"/>
      <c r="AA15" s="65"/>
    </row>
    <row r="16" spans="1:27" ht="135" customHeight="1">
      <c r="A16" s="1171" t="s">
        <v>392</v>
      </c>
      <c r="B16" s="816" t="s">
        <v>813</v>
      </c>
      <c r="C16" s="1168" t="s">
        <v>393</v>
      </c>
      <c r="D16" s="816" t="s">
        <v>394</v>
      </c>
      <c r="E16" s="1168" t="s">
        <v>393</v>
      </c>
      <c r="F16" s="816" t="s">
        <v>814</v>
      </c>
      <c r="G16" s="1168" t="s">
        <v>395</v>
      </c>
      <c r="H16" s="816" t="s">
        <v>811</v>
      </c>
      <c r="I16" s="1168" t="s">
        <v>395</v>
      </c>
    </row>
    <row r="17" spans="1:16" ht="15.75" customHeight="1">
      <c r="A17" s="1171"/>
      <c r="B17" s="507">
        <v>44561</v>
      </c>
      <c r="C17" s="1168"/>
      <c r="D17" s="507">
        <v>44561</v>
      </c>
      <c r="E17" s="1168"/>
      <c r="F17" s="507" t="s">
        <v>1553</v>
      </c>
      <c r="G17" s="1168"/>
      <c r="H17" s="507" t="s">
        <v>1553</v>
      </c>
      <c r="I17" s="1168"/>
      <c r="J17" s="1170"/>
      <c r="K17" s="231"/>
      <c r="L17" s="324"/>
      <c r="M17" s="231"/>
      <c r="N17" s="325"/>
      <c r="O17" s="267"/>
    </row>
    <row r="18" spans="1:16" ht="16.5" customHeight="1">
      <c r="A18" s="458" t="s">
        <v>396</v>
      </c>
      <c r="B18" s="459">
        <v>38418</v>
      </c>
      <c r="C18" s="460">
        <v>-2.9407306351371836E-2</v>
      </c>
      <c r="D18" s="459">
        <v>2375700.28363</v>
      </c>
      <c r="E18" s="460">
        <v>-2.2845447277429824E-2</v>
      </c>
      <c r="F18" s="459">
        <v>10983</v>
      </c>
      <c r="G18" s="460">
        <v>5.6870669745958433E-2</v>
      </c>
      <c r="H18" s="459">
        <v>1289627.6223700002</v>
      </c>
      <c r="I18" s="462">
        <v>3.4429204173137523E-2</v>
      </c>
      <c r="J18" s="1170"/>
      <c r="K18" s="326"/>
      <c r="L18" s="327"/>
      <c r="M18" s="326"/>
      <c r="N18" s="327"/>
      <c r="O18" s="267"/>
    </row>
    <row r="19" spans="1:16" ht="16.5" customHeight="1">
      <c r="A19" s="458" t="s">
        <v>397</v>
      </c>
      <c r="B19" s="459">
        <v>113896</v>
      </c>
      <c r="C19" s="460">
        <v>6.7651552789208744E-2</v>
      </c>
      <c r="D19" s="459">
        <v>14277447.533720002</v>
      </c>
      <c r="E19" s="460">
        <v>3.284755412206989E-2</v>
      </c>
      <c r="F19" s="459">
        <v>39130</v>
      </c>
      <c r="G19" s="460">
        <v>0.30324729392173189</v>
      </c>
      <c r="H19" s="459">
        <v>6845494.7196899997</v>
      </c>
      <c r="I19" s="462">
        <v>0.28349795647464165</v>
      </c>
      <c r="J19" s="42"/>
      <c r="K19" s="328"/>
      <c r="L19" s="329"/>
      <c r="M19" s="328"/>
      <c r="N19" s="330"/>
      <c r="O19" s="267"/>
    </row>
    <row r="20" spans="1:16" ht="16.5" customHeight="1">
      <c r="A20" s="458" t="s">
        <v>398</v>
      </c>
      <c r="B20" s="459">
        <v>17</v>
      </c>
      <c r="C20" s="460">
        <v>-0.29166666666666669</v>
      </c>
      <c r="D20" s="459">
        <v>0</v>
      </c>
      <c r="E20" s="460">
        <v>-1</v>
      </c>
      <c r="F20" s="459"/>
      <c r="G20" s="460"/>
      <c r="H20" s="459"/>
      <c r="I20" s="461"/>
      <c r="J20" s="42"/>
      <c r="K20" s="328"/>
      <c r="L20" s="329"/>
      <c r="M20" s="328"/>
      <c r="N20" s="330"/>
      <c r="O20" s="267"/>
    </row>
    <row r="21" spans="1:16" ht="16.5" customHeight="1">
      <c r="A21" s="463" t="s">
        <v>399</v>
      </c>
      <c r="B21" s="464">
        <v>152331</v>
      </c>
      <c r="C21" s="465">
        <v>4.1330279933007488E-2</v>
      </c>
      <c r="D21" s="464">
        <v>16653147.817350002</v>
      </c>
      <c r="E21" s="465">
        <v>2.4496504018924913E-2</v>
      </c>
      <c r="F21" s="464">
        <v>50113</v>
      </c>
      <c r="G21" s="465">
        <v>0.23989905237894946</v>
      </c>
      <c r="H21" s="464">
        <v>8135122.3420599997</v>
      </c>
      <c r="I21" s="466">
        <v>0.23630843823581127</v>
      </c>
      <c r="J21" s="42"/>
      <c r="K21" s="328"/>
      <c r="L21" s="329"/>
      <c r="M21" s="328"/>
      <c r="N21" s="330"/>
      <c r="O21" s="267"/>
    </row>
    <row r="22" spans="1:16" ht="12.75" customHeight="1">
      <c r="A22" s="17" t="s">
        <v>400</v>
      </c>
    </row>
    <row r="23" spans="1:16" ht="49.5" customHeight="1">
      <c r="A23" s="1174" t="s">
        <v>401</v>
      </c>
      <c r="B23" s="1174"/>
      <c r="C23" s="1174"/>
      <c r="D23" s="1174"/>
      <c r="E23" s="1174"/>
      <c r="F23" s="1174"/>
      <c r="G23" s="1174"/>
      <c r="H23" s="1174"/>
      <c r="I23" s="1174"/>
    </row>
    <row r="24" spans="1:16" ht="56.25" customHeight="1">
      <c r="A24" s="1174" t="s">
        <v>812</v>
      </c>
      <c r="B24" s="1174"/>
      <c r="C24" s="1174"/>
      <c r="D24" s="1174"/>
      <c r="E24" s="1174"/>
      <c r="F24" s="1174"/>
      <c r="G24" s="1174"/>
      <c r="H24" s="1174"/>
      <c r="I24" s="1174"/>
    </row>
    <row r="25" spans="1:16" ht="23.25" customHeight="1">
      <c r="A25" s="1167" t="s">
        <v>351</v>
      </c>
      <c r="B25" s="1167"/>
      <c r="C25" s="1167"/>
      <c r="D25" s="1167"/>
      <c r="E25" s="1167"/>
      <c r="F25" s="1167"/>
      <c r="G25" s="1167"/>
      <c r="H25" s="1167"/>
      <c r="I25" s="1167"/>
      <c r="J25" s="158"/>
      <c r="K25" s="71"/>
      <c r="L25" s="71"/>
      <c r="M25" s="71"/>
      <c r="N25" s="71"/>
      <c r="O25" s="71"/>
      <c r="P25" s="71"/>
    </row>
    <row r="26" spans="1:16">
      <c r="A26" s="158"/>
      <c r="B26" s="71"/>
      <c r="C26" s="71"/>
      <c r="D26" s="71"/>
      <c r="E26" s="71"/>
      <c r="F26" s="71"/>
      <c r="G26" s="71"/>
    </row>
    <row r="27" spans="1:16" ht="12.75" customHeight="1">
      <c r="A27" s="628" t="s">
        <v>83</v>
      </c>
    </row>
    <row r="28" spans="1:16" ht="12.75" customHeight="1"/>
    <row r="29" spans="1:16" ht="12.75" customHeight="1"/>
    <row r="30" spans="1:16" ht="12.75" customHeight="1"/>
    <row r="31" spans="1:16" ht="12.75" customHeight="1"/>
    <row r="32" spans="1:16" ht="12.75" customHeight="1">
      <c r="I32" s="35" t="s">
        <v>850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724</v>
      </c>
    </row>
    <row r="2" spans="1:5" ht="12.75" customHeight="1">
      <c r="A2" s="537" t="s">
        <v>725</v>
      </c>
    </row>
    <row r="3" spans="1:5" ht="12.75" customHeight="1"/>
    <row r="4" spans="1:5" ht="12.75" customHeight="1">
      <c r="D4" s="65" t="s">
        <v>329</v>
      </c>
      <c r="E4" s="74"/>
    </row>
    <row r="5" spans="1:5" ht="45" customHeight="1">
      <c r="A5" s="1171" t="s">
        <v>319</v>
      </c>
      <c r="B5" s="467" t="s">
        <v>357</v>
      </c>
      <c r="C5" s="1177" t="s">
        <v>358</v>
      </c>
      <c r="D5" s="1177"/>
    </row>
    <row r="6" spans="1:5" ht="22.5" customHeight="1">
      <c r="A6" s="1175"/>
      <c r="B6" s="1042">
        <v>44561</v>
      </c>
      <c r="C6" s="803" t="s">
        <v>359</v>
      </c>
      <c r="D6" s="803" t="s">
        <v>360</v>
      </c>
    </row>
    <row r="7" spans="1:5" ht="12.75" customHeight="1">
      <c r="A7" s="476" t="s">
        <v>361</v>
      </c>
      <c r="B7" s="477">
        <v>13965108.680689998</v>
      </c>
      <c r="C7" s="478">
        <v>2.6073079834705998E-3</v>
      </c>
      <c r="D7" s="477">
        <v>36316.650659998879</v>
      </c>
      <c r="E7" s="44"/>
    </row>
    <row r="8" spans="1:5" ht="12.75" customHeight="1">
      <c r="A8" s="468" t="s">
        <v>362</v>
      </c>
      <c r="B8" s="469">
        <v>24581.442620000002</v>
      </c>
      <c r="C8" s="470">
        <v>-2.8230930078092104E-2</v>
      </c>
      <c r="D8" s="469">
        <v>-714.11717999999746</v>
      </c>
      <c r="E8" s="53"/>
    </row>
    <row r="9" spans="1:5" ht="12.75" customHeight="1">
      <c r="A9" s="468" t="s">
        <v>363</v>
      </c>
      <c r="B9" s="469">
        <v>4205762.0910200002</v>
      </c>
      <c r="C9" s="470">
        <v>-8.6318254282167443E-3</v>
      </c>
      <c r="D9" s="469">
        <v>-36619.497270000167</v>
      </c>
      <c r="E9" s="53"/>
    </row>
    <row r="10" spans="1:5" ht="12.75" customHeight="1">
      <c r="A10" s="468" t="s">
        <v>364</v>
      </c>
      <c r="B10" s="469">
        <v>91425.285770000002</v>
      </c>
      <c r="C10" s="470">
        <v>-0.27496400917523572</v>
      </c>
      <c r="D10" s="469">
        <v>-34672.296870000006</v>
      </c>
    </row>
    <row r="11" spans="1:5" ht="12.75" customHeight="1">
      <c r="A11" s="468" t="s">
        <v>365</v>
      </c>
      <c r="B11" s="469">
        <v>9471684.7230900005</v>
      </c>
      <c r="C11" s="470">
        <v>1.0765467914568342E-2</v>
      </c>
      <c r="D11" s="469">
        <v>100881.08588999696</v>
      </c>
    </row>
    <row r="12" spans="1:5" ht="12.75" customHeight="1">
      <c r="A12" s="468" t="s">
        <v>366</v>
      </c>
      <c r="B12" s="469">
        <v>171655.13819</v>
      </c>
      <c r="C12" s="470">
        <v>4.531581596096694E-2</v>
      </c>
      <c r="D12" s="469">
        <v>7441.476090000011</v>
      </c>
    </row>
    <row r="13" spans="1:5" ht="12.75" customHeight="1">
      <c r="A13" s="476" t="s">
        <v>367</v>
      </c>
      <c r="B13" s="477">
        <v>5854606.4899799982</v>
      </c>
      <c r="C13" s="478">
        <v>3.4122866008763943E-2</v>
      </c>
      <c r="D13" s="477">
        <v>193183.96232999861</v>
      </c>
    </row>
    <row r="14" spans="1:5" ht="12.75" customHeight="1">
      <c r="A14" s="468" t="s">
        <v>368</v>
      </c>
      <c r="B14" s="469">
        <v>138590.79425000001</v>
      </c>
      <c r="C14" s="470">
        <v>-9.5618082752576605E-2</v>
      </c>
      <c r="D14" s="469">
        <v>-14652.864879999979</v>
      </c>
    </row>
    <row r="15" spans="1:5" ht="12.75" customHeight="1">
      <c r="A15" s="468" t="s">
        <v>369</v>
      </c>
      <c r="B15" s="469">
        <v>5223521.7745499993</v>
      </c>
      <c r="C15" s="470">
        <v>3.8273269457448404E-2</v>
      </c>
      <c r="D15" s="469">
        <v>192551.67427999992</v>
      </c>
    </row>
    <row r="16" spans="1:5" ht="12.75" customHeight="1">
      <c r="A16" s="468" t="s">
        <v>370</v>
      </c>
      <c r="B16" s="469">
        <v>69980.048590000006</v>
      </c>
      <c r="C16" s="470">
        <v>0.73043530024237102</v>
      </c>
      <c r="D16" s="469">
        <v>29539.329090000007</v>
      </c>
    </row>
    <row r="17" spans="1:6" ht="12.75" customHeight="1">
      <c r="A17" s="468" t="s">
        <v>371</v>
      </c>
      <c r="B17" s="469">
        <v>422513.87258999998</v>
      </c>
      <c r="C17" s="470">
        <v>-3.2635574421697053E-2</v>
      </c>
      <c r="D17" s="469">
        <v>-14254.176160000032</v>
      </c>
    </row>
    <row r="18" spans="1:6" ht="22.5">
      <c r="A18" s="471" t="s">
        <v>372</v>
      </c>
      <c r="B18" s="469">
        <v>118257.55414000001</v>
      </c>
      <c r="C18" s="470">
        <v>5.5344873810806036E-2</v>
      </c>
      <c r="D18" s="469">
        <v>6201.7162099999841</v>
      </c>
    </row>
    <row r="19" spans="1:6" ht="12.75" customHeight="1">
      <c r="A19" s="479" t="s">
        <v>373</v>
      </c>
      <c r="B19" s="480">
        <v>19937972.724810001</v>
      </c>
      <c r="C19" s="481">
        <v>1.196320649687754E-2</v>
      </c>
      <c r="D19" s="480">
        <v>235702.32919999957</v>
      </c>
    </row>
    <row r="20" spans="1:6" ht="12.75" customHeight="1">
      <c r="A20" s="468" t="s">
        <v>374</v>
      </c>
      <c r="B20" s="469">
        <v>29605144.252330001</v>
      </c>
      <c r="C20" s="470">
        <v>3.0834453898771885E-2</v>
      </c>
      <c r="D20" s="469">
        <v>885552.91508000344</v>
      </c>
    </row>
    <row r="21" spans="1:6" ht="12.75" customHeight="1">
      <c r="A21" s="472" t="s">
        <v>261</v>
      </c>
      <c r="B21" s="473">
        <v>2521303.1772299996</v>
      </c>
      <c r="C21" s="474">
        <v>0.12431754328790331</v>
      </c>
      <c r="D21" s="473">
        <v>278784.42237999989</v>
      </c>
    </row>
    <row r="22" spans="1:6" ht="12.75" customHeight="1">
      <c r="A22" s="472" t="s">
        <v>267</v>
      </c>
      <c r="B22" s="473">
        <v>104309.23780000002</v>
      </c>
      <c r="C22" s="474">
        <v>8.5041843227570579E-2</v>
      </c>
      <c r="D22" s="473">
        <v>8175.3988600000012</v>
      </c>
    </row>
    <row r="23" spans="1:6" ht="12.75" customHeight="1">
      <c r="A23" s="472" t="s">
        <v>263</v>
      </c>
      <c r="B23" s="473">
        <v>9261672.2666500024</v>
      </c>
      <c r="C23" s="474">
        <v>-9.6463452521753951E-2</v>
      </c>
      <c r="D23" s="473">
        <v>-988795.51187999733</v>
      </c>
    </row>
    <row r="24" spans="1:6" ht="12.75" customHeight="1">
      <c r="A24" s="472" t="s">
        <v>264</v>
      </c>
      <c r="B24" s="473">
        <v>7611249.4617599994</v>
      </c>
      <c r="C24" s="474">
        <v>0.14098379758906687</v>
      </c>
      <c r="D24" s="473">
        <v>940471.59634000063</v>
      </c>
    </row>
    <row r="25" spans="1:6" ht="22.5">
      <c r="A25" s="475" t="s">
        <v>375</v>
      </c>
      <c r="B25" s="473">
        <v>439438.58137999999</v>
      </c>
      <c r="C25" s="474">
        <v>-6.6314672788744932E-3</v>
      </c>
      <c r="D25" s="473">
        <v>-2933.5764900000067</v>
      </c>
    </row>
    <row r="26" spans="1:6">
      <c r="A26" s="479" t="s">
        <v>376</v>
      </c>
      <c r="B26" s="480">
        <v>19937972.724819999</v>
      </c>
      <c r="C26" s="481">
        <v>1.1963206497385028E-2</v>
      </c>
      <c r="D26" s="480">
        <v>235702.32920999825</v>
      </c>
    </row>
    <row r="27" spans="1:6" ht="12.75" customHeight="1">
      <c r="A27" s="468" t="s">
        <v>377</v>
      </c>
      <c r="B27" s="469">
        <v>29605144.252330001</v>
      </c>
      <c r="C27" s="470">
        <v>3.0834453898771885E-2</v>
      </c>
      <c r="D27" s="469">
        <v>885552.91508000344</v>
      </c>
    </row>
    <row r="28" spans="1:6" ht="12.75" customHeight="1">
      <c r="A28" s="22" t="s">
        <v>318</v>
      </c>
    </row>
    <row r="29" spans="1:6" ht="12.75" customHeight="1">
      <c r="E29" s="71"/>
      <c r="F29" s="71"/>
    </row>
    <row r="30" spans="1:6" ht="26.25" customHeight="1">
      <c r="A30" s="1167" t="s">
        <v>351</v>
      </c>
      <c r="B30" s="1167"/>
      <c r="C30" s="1167"/>
      <c r="D30" s="1167"/>
      <c r="E30" s="71"/>
      <c r="F30" s="71"/>
    </row>
    <row r="31" spans="1:6" ht="12.75" customHeight="1"/>
    <row r="32" spans="1:6" ht="12.75" customHeight="1">
      <c r="A32" s="150" t="s">
        <v>726</v>
      </c>
    </row>
    <row r="33" spans="1:4" ht="12.75" customHeight="1">
      <c r="A33" s="534" t="s">
        <v>1072</v>
      </c>
    </row>
    <row r="34" spans="1:4" s="267" customFormat="1" ht="12.75" customHeight="1">
      <c r="A34" s="43"/>
    </row>
    <row r="35" spans="1:4" s="267" customFormat="1" ht="12.75" customHeight="1">
      <c r="A35" s="43"/>
      <c r="D35" s="65" t="s">
        <v>254</v>
      </c>
    </row>
    <row r="36" spans="1:4" ht="55.5" customHeight="1">
      <c r="A36" s="1171" t="s">
        <v>319</v>
      </c>
      <c r="B36" s="482" t="s">
        <v>320</v>
      </c>
      <c r="C36" s="1177" t="s">
        <v>378</v>
      </c>
      <c r="D36" s="1177"/>
    </row>
    <row r="37" spans="1:4" ht="21" customHeight="1">
      <c r="A37" s="1176"/>
      <c r="B37" s="507" t="s">
        <v>1553</v>
      </c>
      <c r="C37" s="467" t="s">
        <v>359</v>
      </c>
      <c r="D37" s="467" t="s">
        <v>360</v>
      </c>
    </row>
    <row r="38" spans="1:4">
      <c r="A38" s="80" t="s">
        <v>379</v>
      </c>
      <c r="B38" s="129">
        <v>647318.9895899999</v>
      </c>
      <c r="C38" s="130">
        <v>-1.5708156988068534E-2</v>
      </c>
      <c r="D38" s="129">
        <v>-10330.460810000193</v>
      </c>
    </row>
    <row r="39" spans="1:4">
      <c r="A39" s="80" t="s">
        <v>321</v>
      </c>
      <c r="B39" s="129">
        <v>137026.49810999999</v>
      </c>
      <c r="C39" s="130">
        <v>-0.25832538025069096</v>
      </c>
      <c r="D39" s="129">
        <v>-47726.349650000018</v>
      </c>
    </row>
    <row r="40" spans="1:4">
      <c r="A40" s="131" t="s">
        <v>322</v>
      </c>
      <c r="B40" s="132">
        <v>510292.49148000008</v>
      </c>
      <c r="C40" s="133">
        <v>7.9078362228092031E-2</v>
      </c>
      <c r="D40" s="134">
        <v>37395.888840000029</v>
      </c>
    </row>
    <row r="41" spans="1:4">
      <c r="A41" s="80" t="s">
        <v>380</v>
      </c>
      <c r="B41" s="129">
        <v>36440.219349999999</v>
      </c>
      <c r="C41" s="130">
        <v>0.23697564646415806</v>
      </c>
      <c r="D41" s="129">
        <v>6981.0950300000004</v>
      </c>
    </row>
    <row r="42" spans="1:4">
      <c r="A42" s="80" t="s">
        <v>381</v>
      </c>
      <c r="B42" s="129">
        <v>34171.784179999995</v>
      </c>
      <c r="C42" s="130">
        <v>0.62361885125624672</v>
      </c>
      <c r="D42" s="129">
        <v>13125.105549999997</v>
      </c>
    </row>
    <row r="43" spans="1:4" ht="19.5" customHeight="1">
      <c r="A43" s="131" t="s">
        <v>382</v>
      </c>
      <c r="B43" s="132">
        <v>2268.4351700000002</v>
      </c>
      <c r="C43" s="133">
        <v>-0.73034771889267303</v>
      </c>
      <c r="D43" s="134">
        <v>-6144.010519999998</v>
      </c>
    </row>
    <row r="44" spans="1:4">
      <c r="A44" s="80" t="s">
        <v>383</v>
      </c>
      <c r="B44" s="129">
        <v>1247138.7527900001</v>
      </c>
      <c r="C44" s="130">
        <v>-6.3976904427004181E-3</v>
      </c>
      <c r="D44" s="129">
        <v>-8030.182299999753</v>
      </c>
    </row>
    <row r="45" spans="1:4">
      <c r="A45" s="80" t="s">
        <v>384</v>
      </c>
      <c r="B45" s="129">
        <v>1291984.0266800001</v>
      </c>
      <c r="C45" s="130">
        <v>-2.6242624079783658E-2</v>
      </c>
      <c r="D45" s="129">
        <v>-34818.787479999941</v>
      </c>
    </row>
    <row r="46" spans="1:4" ht="19.5" customHeight="1">
      <c r="A46" s="131" t="s">
        <v>323</v>
      </c>
      <c r="B46" s="132">
        <v>-44845.273890000004</v>
      </c>
      <c r="C46" s="133">
        <v>-0.37396558064128294</v>
      </c>
      <c r="D46" s="134">
        <v>26788.605179999991</v>
      </c>
    </row>
    <row r="47" spans="1:4" ht="28.5" customHeight="1">
      <c r="A47" s="80" t="s">
        <v>324</v>
      </c>
      <c r="B47" s="129">
        <v>467715.65275999997</v>
      </c>
      <c r="C47" s="130">
        <v>0.14167439926817865</v>
      </c>
      <c r="D47" s="129">
        <v>58040.483499999915</v>
      </c>
    </row>
    <row r="48" spans="1:4" ht="19.5" customHeight="1">
      <c r="A48" s="80" t="s">
        <v>325</v>
      </c>
      <c r="B48" s="129">
        <v>52726.838330000006</v>
      </c>
      <c r="C48" s="130">
        <v>-0.73514160306930254</v>
      </c>
      <c r="D48" s="129">
        <v>-146348.73919000002</v>
      </c>
    </row>
    <row r="49" spans="1:4">
      <c r="A49" s="80" t="s">
        <v>385</v>
      </c>
      <c r="B49" s="129">
        <v>414988.81443000014</v>
      </c>
      <c r="C49" s="130">
        <v>0.97051101097258063</v>
      </c>
      <c r="D49" s="129">
        <v>204389.22269000014</v>
      </c>
    </row>
    <row r="50" spans="1:4">
      <c r="A50" s="80" t="s">
        <v>386</v>
      </c>
      <c r="B50" s="129">
        <v>75925.389169999995</v>
      </c>
      <c r="C50" s="130">
        <v>0.92509219959022371</v>
      </c>
      <c r="D50" s="129">
        <v>36485.517569999996</v>
      </c>
    </row>
    <row r="51" spans="1:4" ht="19.5" customHeight="1">
      <c r="A51" s="483" t="s">
        <v>387</v>
      </c>
      <c r="B51" s="484">
        <v>339063.42526000005</v>
      </c>
      <c r="C51" s="485">
        <v>0.98097674489455422</v>
      </c>
      <c r="D51" s="486">
        <v>167903.70512000006</v>
      </c>
    </row>
    <row r="52" spans="1:4" ht="12.75" customHeight="1"/>
    <row r="53" spans="1:4" ht="21" customHeight="1">
      <c r="A53" s="1167" t="s">
        <v>326</v>
      </c>
      <c r="B53" s="1167"/>
      <c r="C53" s="1167"/>
    </row>
    <row r="54" spans="1:4" ht="12.75" customHeight="1"/>
    <row r="55" spans="1:4" ht="12.75" customHeight="1">
      <c r="A55" s="628" t="s">
        <v>83</v>
      </c>
    </row>
    <row r="56" spans="1:4" ht="12.75" customHeight="1">
      <c r="D56" s="35" t="s">
        <v>1141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7" customWidth="1"/>
    <col min="3" max="3" width="13.140625" style="267" customWidth="1"/>
    <col min="4" max="18" width="10" customWidth="1"/>
    <col min="19" max="19" width="12.140625" customWidth="1"/>
  </cols>
  <sheetData>
    <row r="1" spans="1:20" ht="18">
      <c r="A1" s="678" t="s">
        <v>993</v>
      </c>
      <c r="B1" s="678"/>
      <c r="C1" s="678"/>
      <c r="D1" s="573"/>
      <c r="E1" s="573"/>
      <c r="F1" s="573"/>
      <c r="G1" s="573"/>
      <c r="H1" s="573"/>
      <c r="I1" s="573"/>
      <c r="J1" s="573"/>
      <c r="K1" s="573"/>
      <c r="L1" s="573"/>
      <c r="M1" s="573"/>
      <c r="N1" s="573"/>
      <c r="O1" s="573"/>
      <c r="P1" s="573"/>
      <c r="Q1" s="573"/>
      <c r="R1" s="573"/>
      <c r="S1" s="573"/>
    </row>
    <row r="2" spans="1:20" ht="16.5">
      <c r="A2" s="679" t="s">
        <v>994</v>
      </c>
      <c r="B2" s="679"/>
      <c r="C2" s="67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672</v>
      </c>
      <c r="B4" s="153"/>
      <c r="C4" s="153"/>
      <c r="D4" s="348"/>
      <c r="E4" s="5"/>
      <c r="F4" s="6"/>
      <c r="G4" s="7"/>
      <c r="S4" s="140" t="str">
        <f>Naslovnica!A20</f>
        <v>Ožujak 2022.</v>
      </c>
    </row>
    <row r="5" spans="1:20" ht="12.75" customHeight="1">
      <c r="A5" s="564" t="s">
        <v>966</v>
      </c>
      <c r="B5" s="564"/>
      <c r="C5" s="564"/>
      <c r="D5" s="349"/>
      <c r="E5" s="9"/>
      <c r="F5" s="10"/>
      <c r="G5" s="11"/>
      <c r="S5" s="542" t="str">
        <f>Naslovnica!A24</f>
        <v>March 2022</v>
      </c>
    </row>
    <row r="6" spans="1:20" ht="12.75" customHeight="1">
      <c r="E6" s="267"/>
    </row>
    <row r="7" spans="1:20" ht="12.75" customHeight="1">
      <c r="A7" s="1064"/>
      <c r="B7" s="1064"/>
      <c r="C7" s="1064"/>
      <c r="D7" s="1070" t="s">
        <v>19</v>
      </c>
      <c r="E7" s="1070"/>
      <c r="F7" s="1070"/>
      <c r="G7" s="1070" t="s">
        <v>20</v>
      </c>
      <c r="H7" s="1070"/>
      <c r="I7" s="1070"/>
      <c r="J7" s="1070" t="s">
        <v>21</v>
      </c>
      <c r="K7" s="1070"/>
      <c r="L7" s="1070"/>
      <c r="M7" s="1070" t="s">
        <v>22</v>
      </c>
      <c r="N7" s="1070"/>
      <c r="O7" s="1070"/>
      <c r="P7" s="1070" t="s">
        <v>634</v>
      </c>
      <c r="Q7" s="1070"/>
      <c r="R7" s="1070"/>
      <c r="S7" s="1070" t="s">
        <v>493</v>
      </c>
    </row>
    <row r="8" spans="1:20" ht="15" customHeight="1">
      <c r="A8" s="1065"/>
      <c r="B8" s="1065"/>
      <c r="C8" s="1065"/>
      <c r="D8" s="1071" t="s">
        <v>632</v>
      </c>
      <c r="E8" s="1072"/>
      <c r="F8" s="1072"/>
      <c r="G8" s="1071" t="s">
        <v>633</v>
      </c>
      <c r="H8" s="1072"/>
      <c r="I8" s="1072"/>
      <c r="J8" s="1071" t="s">
        <v>632</v>
      </c>
      <c r="K8" s="1072"/>
      <c r="L8" s="1072"/>
      <c r="M8" s="1071" t="s">
        <v>632</v>
      </c>
      <c r="N8" s="1072"/>
      <c r="O8" s="1072"/>
      <c r="P8" s="1071" t="s">
        <v>632</v>
      </c>
      <c r="Q8" s="1072"/>
      <c r="R8" s="1072"/>
      <c r="S8" s="1064"/>
    </row>
    <row r="9" spans="1:20">
      <c r="A9" s="1065" t="s">
        <v>631</v>
      </c>
      <c r="B9" s="1065"/>
      <c r="C9" s="1065"/>
      <c r="D9" s="681" t="s">
        <v>116</v>
      </c>
      <c r="E9" s="681" t="s">
        <v>117</v>
      </c>
      <c r="F9" s="681" t="s">
        <v>118</v>
      </c>
      <c r="G9" s="681" t="s">
        <v>116</v>
      </c>
      <c r="H9" s="681" t="s">
        <v>117</v>
      </c>
      <c r="I9" s="681" t="s">
        <v>118</v>
      </c>
      <c r="J9" s="681" t="s">
        <v>116</v>
      </c>
      <c r="K9" s="681" t="s">
        <v>117</v>
      </c>
      <c r="L9" s="681" t="s">
        <v>118</v>
      </c>
      <c r="M9" s="681" t="s">
        <v>116</v>
      </c>
      <c r="N9" s="681" t="s">
        <v>117</v>
      </c>
      <c r="O9" s="681" t="s">
        <v>118</v>
      </c>
      <c r="P9" s="681" t="s">
        <v>116</v>
      </c>
      <c r="Q9" s="681" t="s">
        <v>117</v>
      </c>
      <c r="R9" s="681" t="s">
        <v>118</v>
      </c>
      <c r="S9" s="1064"/>
    </row>
    <row r="10" spans="1:20" s="340" customFormat="1" ht="22.5" customHeight="1">
      <c r="A10" s="1058" t="s">
        <v>635</v>
      </c>
      <c r="B10" s="1058"/>
      <c r="C10" s="1058"/>
      <c r="D10" s="683">
        <v>33315</v>
      </c>
      <c r="E10" s="683">
        <v>642759</v>
      </c>
      <c r="F10" s="683">
        <v>23149</v>
      </c>
      <c r="G10" s="683">
        <v>36511</v>
      </c>
      <c r="H10" s="683">
        <v>330370</v>
      </c>
      <c r="I10" s="683">
        <v>8207</v>
      </c>
      <c r="J10" s="683">
        <v>57959</v>
      </c>
      <c r="K10" s="683">
        <v>362455</v>
      </c>
      <c r="L10" s="683">
        <v>10939</v>
      </c>
      <c r="M10" s="683">
        <v>32400</v>
      </c>
      <c r="N10" s="683">
        <v>559841</v>
      </c>
      <c r="O10" s="683">
        <v>21230</v>
      </c>
      <c r="P10" s="683">
        <v>160185</v>
      </c>
      <c r="Q10" s="683">
        <v>1895425</v>
      </c>
      <c r="R10" s="683">
        <v>63525</v>
      </c>
      <c r="S10" s="683">
        <v>2119135</v>
      </c>
    </row>
    <row r="11" spans="1:20" ht="21.75" customHeight="1">
      <c r="A11" s="1060" t="s">
        <v>636</v>
      </c>
      <c r="B11" s="1060"/>
      <c r="C11" s="1060"/>
      <c r="D11" s="682">
        <v>1.5721037121278258E-2</v>
      </c>
      <c r="E11" s="682">
        <v>0.30331196455157411</v>
      </c>
      <c r="F11" s="682">
        <v>1.0923796737819912E-2</v>
      </c>
      <c r="G11" s="682">
        <v>1.7229199649857134E-2</v>
      </c>
      <c r="H11" s="682">
        <v>0.15589851519605877</v>
      </c>
      <c r="I11" s="682">
        <v>3.8728065932562106E-3</v>
      </c>
      <c r="J11" s="682">
        <v>2.7350310386077339E-2</v>
      </c>
      <c r="K11" s="682">
        <v>0.17103912681353478</v>
      </c>
      <c r="L11" s="682">
        <v>5.1620118586121226E-3</v>
      </c>
      <c r="M11" s="682">
        <v>1.5289257173327797E-2</v>
      </c>
      <c r="N11" s="682">
        <v>0.2641837353448459</v>
      </c>
      <c r="O11" s="682">
        <v>1.0018238573757689E-2</v>
      </c>
      <c r="P11" s="682">
        <v>7.5589804330540522E-2</v>
      </c>
      <c r="Q11" s="682">
        <v>0.89443334190601353</v>
      </c>
      <c r="R11" s="682">
        <v>2.9976853763445933E-2</v>
      </c>
      <c r="S11" s="682">
        <v>1</v>
      </c>
    </row>
    <row r="12" spans="1:20" ht="22.5" customHeight="1">
      <c r="A12" s="1063" t="s">
        <v>637</v>
      </c>
      <c r="B12" s="1063"/>
      <c r="C12" s="1063"/>
      <c r="D12" s="341">
        <v>17</v>
      </c>
      <c r="E12" s="341">
        <v>16</v>
      </c>
      <c r="F12" s="341">
        <v>1</v>
      </c>
      <c r="G12" s="341">
        <v>15</v>
      </c>
      <c r="H12" s="341">
        <v>31</v>
      </c>
      <c r="I12" s="341">
        <v>1</v>
      </c>
      <c r="J12" s="341">
        <v>16</v>
      </c>
      <c r="K12" s="341">
        <v>24</v>
      </c>
      <c r="L12" s="341">
        <v>5</v>
      </c>
      <c r="M12" s="341">
        <v>9</v>
      </c>
      <c r="N12" s="341">
        <v>13</v>
      </c>
      <c r="O12" s="341">
        <v>3</v>
      </c>
      <c r="P12" s="341">
        <v>57</v>
      </c>
      <c r="Q12" s="341">
        <v>84</v>
      </c>
      <c r="R12" s="341">
        <v>10</v>
      </c>
      <c r="S12" s="341">
        <v>151</v>
      </c>
    </row>
    <row r="13" spans="1:20" ht="22.5" customHeight="1">
      <c r="A13" s="1063" t="s">
        <v>638</v>
      </c>
      <c r="B13" s="1063"/>
      <c r="C13" s="1063"/>
      <c r="D13" s="341">
        <v>0</v>
      </c>
      <c r="E13" s="341">
        <v>0</v>
      </c>
      <c r="F13" s="341">
        <v>0</v>
      </c>
      <c r="G13" s="341">
        <v>0</v>
      </c>
      <c r="H13" s="341">
        <v>0</v>
      </c>
      <c r="I13" s="341">
        <v>0</v>
      </c>
      <c r="J13" s="341">
        <v>0</v>
      </c>
      <c r="K13" s="341">
        <v>0</v>
      </c>
      <c r="L13" s="341">
        <v>0</v>
      </c>
      <c r="M13" s="341">
        <v>0</v>
      </c>
      <c r="N13" s="341">
        <v>0</v>
      </c>
      <c r="O13" s="341">
        <v>0</v>
      </c>
      <c r="P13" s="341">
        <v>0</v>
      </c>
      <c r="Q13" s="341">
        <v>0</v>
      </c>
      <c r="R13" s="341">
        <v>0</v>
      </c>
      <c r="S13" s="341">
        <v>0</v>
      </c>
    </row>
    <row r="14" spans="1:20" ht="22.5" customHeight="1">
      <c r="A14" s="1063" t="s">
        <v>639</v>
      </c>
      <c r="B14" s="1063"/>
      <c r="C14" s="1063"/>
      <c r="D14" s="341">
        <v>779</v>
      </c>
      <c r="E14" s="341">
        <v>0</v>
      </c>
      <c r="F14" s="341">
        <v>0</v>
      </c>
      <c r="G14" s="341">
        <v>779</v>
      </c>
      <c r="H14" s="341">
        <v>0</v>
      </c>
      <c r="I14" s="341">
        <v>0</v>
      </c>
      <c r="J14" s="341">
        <v>1561</v>
      </c>
      <c r="K14" s="341">
        <v>0</v>
      </c>
      <c r="L14" s="341">
        <v>0</v>
      </c>
      <c r="M14" s="341">
        <v>779</v>
      </c>
      <c r="N14" s="341">
        <v>0</v>
      </c>
      <c r="O14" s="341">
        <v>0</v>
      </c>
      <c r="P14" s="341">
        <v>3898</v>
      </c>
      <c r="Q14" s="341">
        <v>0</v>
      </c>
      <c r="R14" s="341">
        <v>0</v>
      </c>
      <c r="S14" s="341">
        <v>3898</v>
      </c>
      <c r="T14" s="77"/>
    </row>
    <row r="15" spans="1:20" ht="21.75" customHeight="1">
      <c r="A15" s="1060" t="s">
        <v>640</v>
      </c>
      <c r="B15" s="1060"/>
      <c r="C15" s="1060"/>
      <c r="D15" s="686">
        <v>796</v>
      </c>
      <c r="E15" s="686">
        <v>16</v>
      </c>
      <c r="F15" s="686">
        <v>1</v>
      </c>
      <c r="G15" s="686">
        <v>794</v>
      </c>
      <c r="H15" s="686">
        <v>31</v>
      </c>
      <c r="I15" s="686">
        <v>1</v>
      </c>
      <c r="J15" s="686">
        <v>1577</v>
      </c>
      <c r="K15" s="686">
        <v>24</v>
      </c>
      <c r="L15" s="686">
        <v>5</v>
      </c>
      <c r="M15" s="686">
        <v>788</v>
      </c>
      <c r="N15" s="686">
        <v>13</v>
      </c>
      <c r="O15" s="686">
        <v>3</v>
      </c>
      <c r="P15" s="686">
        <v>3955</v>
      </c>
      <c r="Q15" s="686">
        <v>84</v>
      </c>
      <c r="R15" s="686">
        <v>10</v>
      </c>
      <c r="S15" s="686">
        <v>4049</v>
      </c>
    </row>
    <row r="16" spans="1:20" ht="22.5" customHeight="1">
      <c r="A16" s="1061" t="s">
        <v>641</v>
      </c>
      <c r="B16" s="1061"/>
      <c r="C16" s="1061"/>
      <c r="D16" s="175">
        <v>2</v>
      </c>
      <c r="E16" s="175">
        <v>602</v>
      </c>
      <c r="F16" s="175">
        <v>1</v>
      </c>
      <c r="G16" s="175">
        <v>1</v>
      </c>
      <c r="H16" s="175">
        <v>233</v>
      </c>
      <c r="I16" s="175">
        <v>0</v>
      </c>
      <c r="J16" s="175">
        <v>1</v>
      </c>
      <c r="K16" s="175">
        <v>380</v>
      </c>
      <c r="L16" s="175">
        <v>0</v>
      </c>
      <c r="M16" s="175">
        <v>5</v>
      </c>
      <c r="N16" s="175">
        <v>511</v>
      </c>
      <c r="O16" s="175">
        <v>1</v>
      </c>
      <c r="P16" s="175">
        <v>9</v>
      </c>
      <c r="Q16" s="175">
        <v>1726</v>
      </c>
      <c r="R16" s="175">
        <v>2</v>
      </c>
      <c r="S16" s="175">
        <v>1737</v>
      </c>
    </row>
    <row r="17" spans="1:20" ht="22.5" customHeight="1">
      <c r="A17" s="1061" t="s">
        <v>642</v>
      </c>
      <c r="B17" s="1061"/>
      <c r="C17" s="1061"/>
      <c r="D17" s="176">
        <v>33</v>
      </c>
      <c r="E17" s="175">
        <v>2</v>
      </c>
      <c r="F17" s="175">
        <v>570</v>
      </c>
      <c r="G17" s="175">
        <v>17</v>
      </c>
      <c r="H17" s="175">
        <v>1</v>
      </c>
      <c r="I17" s="175">
        <v>216</v>
      </c>
      <c r="J17" s="175">
        <v>24</v>
      </c>
      <c r="K17" s="175">
        <v>1</v>
      </c>
      <c r="L17" s="175">
        <v>356</v>
      </c>
      <c r="M17" s="175">
        <v>22</v>
      </c>
      <c r="N17" s="175">
        <v>5</v>
      </c>
      <c r="O17" s="175">
        <v>490</v>
      </c>
      <c r="P17" s="175">
        <v>96</v>
      </c>
      <c r="Q17" s="175">
        <v>9</v>
      </c>
      <c r="R17" s="175">
        <v>1632</v>
      </c>
      <c r="S17" s="175">
        <v>1737</v>
      </c>
    </row>
    <row r="18" spans="1:20" ht="22.5" customHeight="1">
      <c r="A18" s="1062" t="s">
        <v>643</v>
      </c>
      <c r="B18" s="1062"/>
      <c r="C18" s="1062"/>
      <c r="D18" s="175">
        <v>7</v>
      </c>
      <c r="E18" s="175">
        <v>16</v>
      </c>
      <c r="F18" s="175">
        <v>0</v>
      </c>
      <c r="G18" s="175">
        <v>2</v>
      </c>
      <c r="H18" s="175">
        <v>4</v>
      </c>
      <c r="I18" s="175">
        <v>0</v>
      </c>
      <c r="J18" s="175">
        <v>5</v>
      </c>
      <c r="K18" s="175">
        <v>8</v>
      </c>
      <c r="L18" s="175">
        <v>0</v>
      </c>
      <c r="M18" s="175">
        <v>10</v>
      </c>
      <c r="N18" s="175">
        <v>73</v>
      </c>
      <c r="O18" s="175">
        <v>5</v>
      </c>
      <c r="P18" s="175">
        <v>24</v>
      </c>
      <c r="Q18" s="175">
        <v>101</v>
      </c>
      <c r="R18" s="175">
        <v>5</v>
      </c>
      <c r="S18" s="175">
        <v>130</v>
      </c>
    </row>
    <row r="19" spans="1:20" ht="22.5" customHeight="1">
      <c r="A19" s="1059" t="s">
        <v>644</v>
      </c>
      <c r="B19" s="1059"/>
      <c r="C19" s="1059"/>
      <c r="D19" s="175">
        <v>5</v>
      </c>
      <c r="E19" s="175">
        <v>21</v>
      </c>
      <c r="F19" s="175">
        <v>1</v>
      </c>
      <c r="G19" s="175">
        <v>4</v>
      </c>
      <c r="H19" s="175">
        <v>51</v>
      </c>
      <c r="I19" s="175">
        <v>0</v>
      </c>
      <c r="J19" s="175">
        <v>14</v>
      </c>
      <c r="K19" s="175">
        <v>26</v>
      </c>
      <c r="L19" s="175">
        <v>4</v>
      </c>
      <c r="M19" s="175">
        <v>1</v>
      </c>
      <c r="N19" s="175">
        <v>3</v>
      </c>
      <c r="O19" s="175">
        <v>0</v>
      </c>
      <c r="P19" s="175">
        <v>24</v>
      </c>
      <c r="Q19" s="175">
        <v>101</v>
      </c>
      <c r="R19" s="175">
        <v>5</v>
      </c>
      <c r="S19" s="175">
        <v>130</v>
      </c>
    </row>
    <row r="20" spans="1:20" ht="22.5" customHeight="1">
      <c r="A20" s="1060" t="s">
        <v>645</v>
      </c>
      <c r="B20" s="1060"/>
      <c r="C20" s="1060"/>
      <c r="D20" s="686">
        <v>29</v>
      </c>
      <c r="E20" s="686">
        <v>-595</v>
      </c>
      <c r="F20" s="686">
        <v>570</v>
      </c>
      <c r="G20" s="686">
        <v>18</v>
      </c>
      <c r="H20" s="686">
        <v>-185</v>
      </c>
      <c r="I20" s="686">
        <v>216</v>
      </c>
      <c r="J20" s="686">
        <v>32</v>
      </c>
      <c r="K20" s="686">
        <v>-361</v>
      </c>
      <c r="L20" s="686">
        <v>360</v>
      </c>
      <c r="M20" s="686">
        <v>8</v>
      </c>
      <c r="N20" s="686">
        <v>-576</v>
      </c>
      <c r="O20" s="686">
        <v>484</v>
      </c>
      <c r="P20" s="686">
        <v>87</v>
      </c>
      <c r="Q20" s="686">
        <v>-1717</v>
      </c>
      <c r="R20" s="686">
        <v>1630</v>
      </c>
      <c r="S20" s="686">
        <v>0</v>
      </c>
    </row>
    <row r="21" spans="1:20" ht="22.5" customHeight="1">
      <c r="A21" s="1060" t="s">
        <v>646</v>
      </c>
      <c r="B21" s="1060"/>
      <c r="C21" s="1060"/>
      <c r="D21" s="686">
        <v>1</v>
      </c>
      <c r="E21" s="686">
        <v>154</v>
      </c>
      <c r="F21" s="686">
        <v>130</v>
      </c>
      <c r="G21" s="686">
        <v>0</v>
      </c>
      <c r="H21" s="686">
        <v>65</v>
      </c>
      <c r="I21" s="686">
        <v>40</v>
      </c>
      <c r="J21" s="686">
        <v>2</v>
      </c>
      <c r="K21" s="686">
        <v>75</v>
      </c>
      <c r="L21" s="686">
        <v>57</v>
      </c>
      <c r="M21" s="686">
        <v>1</v>
      </c>
      <c r="N21" s="686">
        <v>139</v>
      </c>
      <c r="O21" s="686">
        <v>118</v>
      </c>
      <c r="P21" s="686">
        <v>4</v>
      </c>
      <c r="Q21" s="686">
        <v>433</v>
      </c>
      <c r="R21" s="686">
        <v>345</v>
      </c>
      <c r="S21" s="686">
        <v>782</v>
      </c>
    </row>
    <row r="22" spans="1:20" ht="21.75" customHeight="1">
      <c r="A22" s="1058" t="s">
        <v>647</v>
      </c>
      <c r="B22" s="1058"/>
      <c r="C22" s="1058"/>
      <c r="D22" s="684">
        <v>34139</v>
      </c>
      <c r="E22" s="684">
        <v>642026</v>
      </c>
      <c r="F22" s="684">
        <v>23590</v>
      </c>
      <c r="G22" s="684">
        <v>37323</v>
      </c>
      <c r="H22" s="684">
        <v>330151</v>
      </c>
      <c r="I22" s="684">
        <v>8384</v>
      </c>
      <c r="J22" s="685">
        <v>59566</v>
      </c>
      <c r="K22" s="684">
        <v>362043</v>
      </c>
      <c r="L22" s="684">
        <v>11247</v>
      </c>
      <c r="M22" s="684">
        <v>33195</v>
      </c>
      <c r="N22" s="684">
        <v>559139</v>
      </c>
      <c r="O22" s="684">
        <v>21599</v>
      </c>
      <c r="P22" s="684">
        <v>164223</v>
      </c>
      <c r="Q22" s="684">
        <v>1893359</v>
      </c>
      <c r="R22" s="684">
        <v>64820</v>
      </c>
      <c r="S22" s="684">
        <v>2122402</v>
      </c>
    </row>
    <row r="23" spans="1:20" s="267" customFormat="1" ht="22.5" customHeight="1">
      <c r="A23" s="1059" t="s">
        <v>671</v>
      </c>
      <c r="B23" s="1059"/>
      <c r="C23" s="1059"/>
      <c r="D23" s="344">
        <v>824</v>
      </c>
      <c r="E23" s="344">
        <v>-733</v>
      </c>
      <c r="F23" s="344">
        <v>441</v>
      </c>
      <c r="G23" s="344">
        <v>812</v>
      </c>
      <c r="H23" s="344">
        <v>-219</v>
      </c>
      <c r="I23" s="344">
        <v>177</v>
      </c>
      <c r="J23" s="344">
        <v>1607</v>
      </c>
      <c r="K23" s="344">
        <v>-412</v>
      </c>
      <c r="L23" s="344">
        <v>308</v>
      </c>
      <c r="M23" s="344">
        <v>795</v>
      </c>
      <c r="N23" s="344">
        <v>-702</v>
      </c>
      <c r="O23" s="344">
        <v>369</v>
      </c>
      <c r="P23" s="344">
        <v>4038</v>
      </c>
      <c r="Q23" s="344">
        <v>-2066</v>
      </c>
      <c r="R23" s="344">
        <v>1295</v>
      </c>
      <c r="S23" s="344">
        <v>3267</v>
      </c>
      <c r="T23" s="297"/>
    </row>
    <row r="24" spans="1:20" ht="22.5" customHeight="1">
      <c r="A24" s="1060" t="s">
        <v>648</v>
      </c>
      <c r="B24" s="1060"/>
      <c r="C24" s="1060"/>
      <c r="D24" s="682">
        <v>2.4733603481915053E-2</v>
      </c>
      <c r="E24" s="682">
        <v>-1.140396322727492E-3</v>
      </c>
      <c r="F24" s="682">
        <v>1.9050498941638946E-2</v>
      </c>
      <c r="G24" s="682">
        <v>2.2239872915011914E-2</v>
      </c>
      <c r="H24" s="682">
        <v>-6.6289311983533611E-4</v>
      </c>
      <c r="I24" s="682">
        <v>2.1566955038381869E-2</v>
      </c>
      <c r="J24" s="682">
        <v>2.7726496316361565E-2</v>
      </c>
      <c r="K24" s="682">
        <v>-1.1366928308341724E-3</v>
      </c>
      <c r="L24" s="682">
        <v>2.815613858670811E-2</v>
      </c>
      <c r="M24" s="682">
        <v>2.4537037037037038E-2</v>
      </c>
      <c r="N24" s="682">
        <v>-1.2539274544022322E-3</v>
      </c>
      <c r="O24" s="682">
        <v>1.7381064531323598E-2</v>
      </c>
      <c r="P24" s="682">
        <v>2.5208352842026407E-2</v>
      </c>
      <c r="Q24" s="682">
        <v>-1.0899930094833612E-3</v>
      </c>
      <c r="R24" s="682">
        <v>2.0385674931129475E-2</v>
      </c>
      <c r="S24" s="682">
        <v>1.5416667649772195E-3</v>
      </c>
    </row>
    <row r="25" spans="1:20" ht="21.75" customHeight="1">
      <c r="A25" s="1060" t="s">
        <v>636</v>
      </c>
      <c r="B25" s="1060"/>
      <c r="C25" s="1060"/>
      <c r="D25" s="682">
        <v>1.6085077190843206E-2</v>
      </c>
      <c r="E25" s="682">
        <v>0.30249971494561351</v>
      </c>
      <c r="F25" s="682">
        <v>1.111476525182317E-2</v>
      </c>
      <c r="G25" s="682">
        <v>1.7585264243060457E-2</v>
      </c>
      <c r="H25" s="682">
        <v>0.15555535661952824</v>
      </c>
      <c r="I25" s="682">
        <v>3.950241283225327E-3</v>
      </c>
      <c r="J25" s="682">
        <v>2.8065371216197496E-2</v>
      </c>
      <c r="K25" s="682">
        <v>0.17058172768401086</v>
      </c>
      <c r="L25" s="682">
        <v>5.2991846031053497E-3</v>
      </c>
      <c r="M25" s="682">
        <v>1.5640298115060201E-2</v>
      </c>
      <c r="N25" s="682">
        <v>0.26344632166762</v>
      </c>
      <c r="O25" s="682">
        <v>1.0176677179912193E-2</v>
      </c>
      <c r="P25" s="682">
        <v>7.737601076516136E-2</v>
      </c>
      <c r="Q25" s="682">
        <v>0.89208312091677255</v>
      </c>
      <c r="R25" s="682">
        <v>3.0540868318066041E-2</v>
      </c>
      <c r="S25" s="682">
        <v>1</v>
      </c>
    </row>
    <row r="26" spans="1:20">
      <c r="A26" s="22" t="s">
        <v>649</v>
      </c>
      <c r="B26" s="22"/>
      <c r="C26" s="22"/>
    </row>
    <row r="27" spans="1:20" ht="12.75" customHeight="1">
      <c r="A27" s="174" t="s">
        <v>650</v>
      </c>
      <c r="B27" s="174"/>
      <c r="C27" s="174"/>
      <c r="D27" s="172"/>
      <c r="E27" s="172"/>
      <c r="F27" s="172"/>
      <c r="G27" s="172"/>
      <c r="H27" s="173"/>
    </row>
    <row r="28" spans="1:20" ht="12.75" customHeight="1">
      <c r="A28" s="169" t="s">
        <v>651</v>
      </c>
      <c r="B28" s="169"/>
      <c r="C28" s="169"/>
      <c r="D28" s="171"/>
      <c r="E28" s="171"/>
      <c r="F28" s="171"/>
      <c r="G28" s="171"/>
      <c r="H28" s="171"/>
    </row>
    <row r="29" spans="1:20" ht="12.75" customHeight="1">
      <c r="A29" s="170"/>
      <c r="B29" s="170"/>
      <c r="C29" s="170"/>
      <c r="D29" s="169"/>
      <c r="E29" s="169"/>
      <c r="F29" s="169"/>
      <c r="G29" s="169"/>
      <c r="H29" s="169"/>
    </row>
    <row r="30" spans="1:20" ht="12.75" customHeight="1">
      <c r="B30" s="627"/>
      <c r="C30" s="627"/>
    </row>
    <row r="31" spans="1:20" ht="12.75" customHeight="1">
      <c r="A31" s="152" t="s">
        <v>673</v>
      </c>
      <c r="B31" s="203"/>
      <c r="C31" s="203"/>
      <c r="D31" s="203"/>
      <c r="E31" s="203"/>
      <c r="F31" s="203"/>
      <c r="S31" s="140" t="str">
        <f>Naslovnica!A20</f>
        <v>Ožujak 2022.</v>
      </c>
    </row>
    <row r="32" spans="1:20">
      <c r="A32" s="572" t="s">
        <v>967</v>
      </c>
      <c r="B32" s="203"/>
      <c r="C32" s="203"/>
      <c r="D32" s="203"/>
      <c r="E32" s="203"/>
      <c r="F32" s="203"/>
      <c r="S32" s="542" t="str">
        <f>Naslovnica!A24</f>
        <v>March 2022</v>
      </c>
    </row>
    <row r="33" spans="1:19">
      <c r="B33"/>
      <c r="C33"/>
    </row>
    <row r="34" spans="1:19" ht="32.25" customHeight="1">
      <c r="A34" s="687"/>
      <c r="B34" s="1065" t="s">
        <v>619</v>
      </c>
      <c r="C34" s="1065"/>
      <c r="D34" s="1065"/>
      <c r="E34" s="1067" t="s">
        <v>620</v>
      </c>
      <c r="F34" s="1067"/>
      <c r="G34" s="1067"/>
      <c r="H34" s="1067" t="s">
        <v>621</v>
      </c>
      <c r="I34" s="1067"/>
      <c r="J34" s="1067"/>
      <c r="K34" s="1066" t="s">
        <v>622</v>
      </c>
      <c r="L34" s="1066"/>
      <c r="M34" s="1066"/>
      <c r="N34" s="1066" t="s">
        <v>623</v>
      </c>
      <c r="O34" s="1066"/>
      <c r="P34" s="1066"/>
      <c r="Q34" s="1067" t="s">
        <v>624</v>
      </c>
      <c r="R34" s="1067"/>
      <c r="S34" s="1067"/>
    </row>
    <row r="35" spans="1:19" ht="21">
      <c r="A35" s="687" t="s">
        <v>564</v>
      </c>
      <c r="B35" s="1065" t="s">
        <v>625</v>
      </c>
      <c r="C35" s="1065"/>
      <c r="D35" s="1065"/>
      <c r="E35" s="1065" t="s">
        <v>626</v>
      </c>
      <c r="F35" s="1065"/>
      <c r="G35" s="1065"/>
      <c r="H35" s="1065" t="s">
        <v>626</v>
      </c>
      <c r="I35" s="1065"/>
      <c r="J35" s="1065"/>
      <c r="K35" s="1065" t="s">
        <v>627</v>
      </c>
      <c r="L35" s="1065"/>
      <c r="M35" s="1065"/>
      <c r="N35" s="1065" t="s">
        <v>627</v>
      </c>
      <c r="O35" s="1065"/>
      <c r="P35" s="1065"/>
      <c r="Q35" s="1065" t="s">
        <v>627</v>
      </c>
      <c r="R35" s="1065"/>
      <c r="S35" s="1065"/>
    </row>
    <row r="36" spans="1:19">
      <c r="A36" s="687"/>
      <c r="B36" s="688" t="s">
        <v>116</v>
      </c>
      <c r="C36" s="688" t="s">
        <v>117</v>
      </c>
      <c r="D36" s="688" t="s">
        <v>118</v>
      </c>
      <c r="E36" s="688" t="s">
        <v>116</v>
      </c>
      <c r="F36" s="688" t="s">
        <v>117</v>
      </c>
      <c r="G36" s="688" t="s">
        <v>118</v>
      </c>
      <c r="H36" s="688" t="s">
        <v>116</v>
      </c>
      <c r="I36" s="688" t="s">
        <v>117</v>
      </c>
      <c r="J36" s="688" t="s">
        <v>118</v>
      </c>
      <c r="K36" s="688" t="s">
        <v>116</v>
      </c>
      <c r="L36" s="688" t="s">
        <v>117</v>
      </c>
      <c r="M36" s="688" t="s">
        <v>118</v>
      </c>
      <c r="N36" s="688" t="s">
        <v>116</v>
      </c>
      <c r="O36" s="688" t="s">
        <v>117</v>
      </c>
      <c r="P36" s="688" t="s">
        <v>118</v>
      </c>
      <c r="Q36" s="680" t="s">
        <v>116</v>
      </c>
      <c r="R36" s="680" t="s">
        <v>117</v>
      </c>
      <c r="S36" s="680" t="s">
        <v>118</v>
      </c>
    </row>
    <row r="37" spans="1:19">
      <c r="A37" s="179" t="s">
        <v>6</v>
      </c>
      <c r="B37" s="188">
        <v>3962</v>
      </c>
      <c r="C37" s="188">
        <v>215</v>
      </c>
      <c r="D37" s="188">
        <v>7</v>
      </c>
      <c r="E37" s="188">
        <v>2243</v>
      </c>
      <c r="F37" s="188">
        <v>143</v>
      </c>
      <c r="G37" s="188">
        <v>1</v>
      </c>
      <c r="H37" s="188">
        <v>6205</v>
      </c>
      <c r="I37" s="188">
        <v>358</v>
      </c>
      <c r="J37" s="188">
        <v>8</v>
      </c>
      <c r="K37" s="188">
        <v>-334</v>
      </c>
      <c r="L37" s="188">
        <v>-25</v>
      </c>
      <c r="M37" s="188">
        <v>0</v>
      </c>
      <c r="N37" s="188">
        <v>-321</v>
      </c>
      <c r="O37" s="188">
        <v>-20</v>
      </c>
      <c r="P37" s="188">
        <v>-1</v>
      </c>
      <c r="Q37" s="189">
        <v>-9.5481049562682219E-2</v>
      </c>
      <c r="R37" s="189">
        <v>-0.11166253101736978</v>
      </c>
      <c r="S37" s="189">
        <v>-0.11111111111111116</v>
      </c>
    </row>
    <row r="38" spans="1:19">
      <c r="A38" s="78" t="s">
        <v>7</v>
      </c>
      <c r="B38" s="188">
        <v>46056</v>
      </c>
      <c r="C38" s="188">
        <v>61735</v>
      </c>
      <c r="D38" s="188">
        <v>161</v>
      </c>
      <c r="E38" s="188">
        <v>35135</v>
      </c>
      <c r="F38" s="188">
        <v>47155</v>
      </c>
      <c r="G38" s="188">
        <v>96</v>
      </c>
      <c r="H38" s="188">
        <v>81191</v>
      </c>
      <c r="I38" s="188">
        <v>108890</v>
      </c>
      <c r="J38" s="188">
        <v>257</v>
      </c>
      <c r="K38" s="188">
        <v>1157</v>
      </c>
      <c r="L38" s="188">
        <v>-1668</v>
      </c>
      <c r="M38" s="188">
        <v>-2</v>
      </c>
      <c r="N38" s="188">
        <v>608</v>
      </c>
      <c r="O38" s="188">
        <v>-1343</v>
      </c>
      <c r="P38" s="188">
        <v>0</v>
      </c>
      <c r="Q38" s="189">
        <v>2.2221942436985387E-2</v>
      </c>
      <c r="R38" s="189">
        <v>-2.6907713067801042E-2</v>
      </c>
      <c r="S38" s="189">
        <v>-7.7220077220077066E-3</v>
      </c>
    </row>
    <row r="39" spans="1:19">
      <c r="A39" s="78" t="s">
        <v>8</v>
      </c>
      <c r="B39" s="188">
        <v>22998</v>
      </c>
      <c r="C39" s="188">
        <v>116338</v>
      </c>
      <c r="D39" s="188">
        <v>177</v>
      </c>
      <c r="E39" s="188">
        <v>17539</v>
      </c>
      <c r="F39" s="188">
        <v>98631</v>
      </c>
      <c r="G39" s="188">
        <v>168</v>
      </c>
      <c r="H39" s="188">
        <v>40537</v>
      </c>
      <c r="I39" s="188">
        <v>214969</v>
      </c>
      <c r="J39" s="188">
        <v>345</v>
      </c>
      <c r="K39" s="188">
        <v>900</v>
      </c>
      <c r="L39" s="188">
        <v>-290</v>
      </c>
      <c r="M39" s="188">
        <v>4</v>
      </c>
      <c r="N39" s="188">
        <v>704</v>
      </c>
      <c r="O39" s="188">
        <v>-495</v>
      </c>
      <c r="P39" s="188">
        <v>3</v>
      </c>
      <c r="Q39" s="189">
        <v>4.1198982868003942E-2</v>
      </c>
      <c r="R39" s="189">
        <v>-3.6384029960047082E-3</v>
      </c>
      <c r="S39" s="189">
        <v>2.0710059171597628E-2</v>
      </c>
    </row>
    <row r="40" spans="1:19">
      <c r="A40" s="78" t="s">
        <v>9</v>
      </c>
      <c r="B40" s="188">
        <v>12529</v>
      </c>
      <c r="C40" s="188">
        <v>139018</v>
      </c>
      <c r="D40" s="188">
        <v>84</v>
      </c>
      <c r="E40" s="188">
        <v>3778</v>
      </c>
      <c r="F40" s="188">
        <v>127371</v>
      </c>
      <c r="G40" s="188">
        <v>99</v>
      </c>
      <c r="H40" s="188">
        <v>16307</v>
      </c>
      <c r="I40" s="188">
        <v>266389</v>
      </c>
      <c r="J40" s="188">
        <v>183</v>
      </c>
      <c r="K40" s="188">
        <v>486</v>
      </c>
      <c r="L40" s="188">
        <v>-406</v>
      </c>
      <c r="M40" s="188">
        <v>0</v>
      </c>
      <c r="N40" s="188">
        <v>149</v>
      </c>
      <c r="O40" s="188">
        <v>-406</v>
      </c>
      <c r="P40" s="188">
        <v>0</v>
      </c>
      <c r="Q40" s="189">
        <v>4.0518121490556336E-2</v>
      </c>
      <c r="R40" s="189">
        <v>-3.0389107825194994E-3</v>
      </c>
      <c r="S40" s="189">
        <v>0</v>
      </c>
    </row>
    <row r="41" spans="1:19">
      <c r="A41" s="78" t="s">
        <v>10</v>
      </c>
      <c r="B41" s="188">
        <v>10678</v>
      </c>
      <c r="C41" s="188">
        <v>156570</v>
      </c>
      <c r="D41" s="188">
        <v>92</v>
      </c>
      <c r="E41" s="188">
        <v>2571</v>
      </c>
      <c r="F41" s="188">
        <v>143576</v>
      </c>
      <c r="G41" s="188">
        <v>64</v>
      </c>
      <c r="H41" s="188">
        <v>13249</v>
      </c>
      <c r="I41" s="188">
        <v>300146</v>
      </c>
      <c r="J41" s="188">
        <v>156</v>
      </c>
      <c r="K41" s="188">
        <v>396</v>
      </c>
      <c r="L41" s="188">
        <v>-330</v>
      </c>
      <c r="M41" s="188">
        <v>3</v>
      </c>
      <c r="N41" s="188">
        <v>42</v>
      </c>
      <c r="O41" s="188">
        <v>-409</v>
      </c>
      <c r="P41" s="188">
        <v>1</v>
      </c>
      <c r="Q41" s="189">
        <v>3.4189368511435392E-2</v>
      </c>
      <c r="R41" s="189">
        <v>-2.4560878741046732E-3</v>
      </c>
      <c r="S41" s="189">
        <v>2.6315789473684292E-2</v>
      </c>
    </row>
    <row r="42" spans="1:19">
      <c r="A42" s="78" t="s">
        <v>11</v>
      </c>
      <c r="B42" s="188">
        <v>3604</v>
      </c>
      <c r="C42" s="188">
        <v>158942</v>
      </c>
      <c r="D42" s="188">
        <v>87</v>
      </c>
      <c r="E42" s="188">
        <v>1044</v>
      </c>
      <c r="F42" s="188">
        <v>147798</v>
      </c>
      <c r="G42" s="188">
        <v>86</v>
      </c>
      <c r="H42" s="188">
        <v>4648</v>
      </c>
      <c r="I42" s="188">
        <v>306740</v>
      </c>
      <c r="J42" s="188">
        <v>173</v>
      </c>
      <c r="K42" s="188">
        <v>180</v>
      </c>
      <c r="L42" s="188">
        <v>32</v>
      </c>
      <c r="M42" s="188">
        <v>0</v>
      </c>
      <c r="N42" s="188">
        <v>45</v>
      </c>
      <c r="O42" s="188">
        <v>229</v>
      </c>
      <c r="P42" s="188">
        <v>-1</v>
      </c>
      <c r="Q42" s="189">
        <v>5.0870449920868088E-2</v>
      </c>
      <c r="R42" s="189">
        <v>8.5160810365469963E-4</v>
      </c>
      <c r="S42" s="189">
        <v>-5.7471264367816577E-3</v>
      </c>
    </row>
    <row r="43" spans="1:19">
      <c r="A43" s="78" t="s">
        <v>12</v>
      </c>
      <c r="B43" s="188">
        <v>791</v>
      </c>
      <c r="C43" s="188">
        <v>132593</v>
      </c>
      <c r="D43" s="188">
        <v>91</v>
      </c>
      <c r="E43" s="188">
        <v>489</v>
      </c>
      <c r="F43" s="188">
        <v>133495</v>
      </c>
      <c r="G43" s="188">
        <v>76</v>
      </c>
      <c r="H43" s="188">
        <v>1280</v>
      </c>
      <c r="I43" s="188">
        <v>266088</v>
      </c>
      <c r="J43" s="188">
        <v>167</v>
      </c>
      <c r="K43" s="188">
        <v>1</v>
      </c>
      <c r="L43" s="188">
        <v>468</v>
      </c>
      <c r="M43" s="188">
        <v>-1</v>
      </c>
      <c r="N43" s="188">
        <v>3</v>
      </c>
      <c r="O43" s="188">
        <v>172</v>
      </c>
      <c r="P43" s="188">
        <v>-1</v>
      </c>
      <c r="Q43" s="189">
        <v>3.1347962382444194E-3</v>
      </c>
      <c r="R43" s="189">
        <v>2.4110183538772478E-3</v>
      </c>
      <c r="S43" s="189">
        <v>-1.1834319526627168E-2</v>
      </c>
    </row>
    <row r="44" spans="1:19">
      <c r="A44" s="78" t="s">
        <v>13</v>
      </c>
      <c r="B44" s="188">
        <v>521</v>
      </c>
      <c r="C44" s="188">
        <v>112131</v>
      </c>
      <c r="D44" s="188">
        <v>103</v>
      </c>
      <c r="E44" s="188">
        <v>285</v>
      </c>
      <c r="F44" s="188">
        <v>119987</v>
      </c>
      <c r="G44" s="188">
        <v>115</v>
      </c>
      <c r="H44" s="188">
        <v>806</v>
      </c>
      <c r="I44" s="188">
        <v>232118</v>
      </c>
      <c r="J44" s="188">
        <v>218</v>
      </c>
      <c r="K44" s="188">
        <v>11</v>
      </c>
      <c r="L44" s="188">
        <v>247</v>
      </c>
      <c r="M44" s="188">
        <v>2</v>
      </c>
      <c r="N44" s="188">
        <v>11</v>
      </c>
      <c r="O44" s="188">
        <v>152</v>
      </c>
      <c r="P44" s="188">
        <v>-3</v>
      </c>
      <c r="Q44" s="189">
        <v>2.8061224489795977E-2</v>
      </c>
      <c r="R44" s="189">
        <v>1.7219131793249076E-3</v>
      </c>
      <c r="S44" s="189">
        <v>-4.5662100456621557E-3</v>
      </c>
    </row>
    <row r="45" spans="1:19">
      <c r="A45" s="78" t="s">
        <v>14</v>
      </c>
      <c r="B45" s="188">
        <v>0</v>
      </c>
      <c r="C45" s="188">
        <v>104740</v>
      </c>
      <c r="D45" s="188">
        <v>168</v>
      </c>
      <c r="E45" s="188">
        <v>0</v>
      </c>
      <c r="F45" s="188">
        <v>92847</v>
      </c>
      <c r="G45" s="188">
        <v>12126</v>
      </c>
      <c r="H45" s="188">
        <v>0</v>
      </c>
      <c r="I45" s="188">
        <v>197587</v>
      </c>
      <c r="J45" s="188">
        <v>12294</v>
      </c>
      <c r="K45" s="188">
        <v>0</v>
      </c>
      <c r="L45" s="188">
        <v>58</v>
      </c>
      <c r="M45" s="188">
        <v>-5</v>
      </c>
      <c r="N45" s="188">
        <v>0</v>
      </c>
      <c r="O45" s="188">
        <v>1951</v>
      </c>
      <c r="P45" s="188">
        <v>-1371</v>
      </c>
      <c r="Q45" s="189" t="s">
        <v>1231</v>
      </c>
      <c r="R45" s="189">
        <v>1.0272116495720462E-2</v>
      </c>
      <c r="S45" s="189">
        <v>-0.10065837600585226</v>
      </c>
    </row>
    <row r="46" spans="1:19">
      <c r="A46" s="78" t="s">
        <v>15</v>
      </c>
      <c r="B46" s="188">
        <v>0</v>
      </c>
      <c r="C46" s="188">
        <v>67</v>
      </c>
      <c r="D46" s="188">
        <v>26412</v>
      </c>
      <c r="E46" s="188">
        <v>0</v>
      </c>
      <c r="F46" s="188">
        <v>4</v>
      </c>
      <c r="G46" s="188">
        <v>21245</v>
      </c>
      <c r="H46" s="188">
        <v>0</v>
      </c>
      <c r="I46" s="188">
        <v>71</v>
      </c>
      <c r="J46" s="188">
        <v>47657</v>
      </c>
      <c r="K46" s="188">
        <v>0</v>
      </c>
      <c r="L46" s="188">
        <v>17</v>
      </c>
      <c r="M46" s="188">
        <v>1290</v>
      </c>
      <c r="N46" s="188">
        <v>0</v>
      </c>
      <c r="O46" s="188">
        <v>0</v>
      </c>
      <c r="P46" s="188">
        <v>1166</v>
      </c>
      <c r="Q46" s="189" t="s">
        <v>1231</v>
      </c>
      <c r="R46" s="189">
        <v>0.31481481481481488</v>
      </c>
      <c r="S46" s="189">
        <v>5.4335081082276915E-2</v>
      </c>
    </row>
    <row r="47" spans="1:19">
      <c r="A47" s="78" t="s">
        <v>16</v>
      </c>
      <c r="B47" s="188">
        <v>0</v>
      </c>
      <c r="C47" s="188">
        <v>3</v>
      </c>
      <c r="D47" s="188">
        <v>2121</v>
      </c>
      <c r="E47" s="188">
        <v>0</v>
      </c>
      <c r="F47" s="188">
        <v>0</v>
      </c>
      <c r="G47" s="188">
        <v>1241</v>
      </c>
      <c r="H47" s="188">
        <v>0</v>
      </c>
      <c r="I47" s="188">
        <v>3</v>
      </c>
      <c r="J47" s="188">
        <v>3362</v>
      </c>
      <c r="K47" s="188">
        <v>0</v>
      </c>
      <c r="L47" s="188">
        <v>0</v>
      </c>
      <c r="M47" s="188">
        <v>125</v>
      </c>
      <c r="N47" s="188">
        <v>0</v>
      </c>
      <c r="O47" s="188">
        <v>0</v>
      </c>
      <c r="P47" s="188">
        <v>86</v>
      </c>
      <c r="Q47" s="189" t="s">
        <v>1231</v>
      </c>
      <c r="R47" s="189">
        <v>0</v>
      </c>
      <c r="S47" s="189">
        <v>6.6962868930498187E-2</v>
      </c>
    </row>
    <row r="48" spans="1:19" ht="24">
      <c r="A48" s="690" t="s">
        <v>628</v>
      </c>
      <c r="B48" s="691">
        <v>101139</v>
      </c>
      <c r="C48" s="691">
        <v>982352</v>
      </c>
      <c r="D48" s="691">
        <v>29503</v>
      </c>
      <c r="E48" s="691">
        <v>63084</v>
      </c>
      <c r="F48" s="691">
        <v>911007</v>
      </c>
      <c r="G48" s="691">
        <v>35317</v>
      </c>
      <c r="H48" s="691">
        <v>164223</v>
      </c>
      <c r="I48" s="691">
        <v>1893359</v>
      </c>
      <c r="J48" s="691">
        <v>64820</v>
      </c>
      <c r="K48" s="691">
        <v>2797</v>
      </c>
      <c r="L48" s="691">
        <v>-1897</v>
      </c>
      <c r="M48" s="691">
        <v>1416</v>
      </c>
      <c r="N48" s="691">
        <v>1241</v>
      </c>
      <c r="O48" s="691">
        <v>-169</v>
      </c>
      <c r="P48" s="691">
        <v>-121</v>
      </c>
      <c r="Q48" s="692">
        <v>2.5208352842026382E-2</v>
      </c>
      <c r="R48" s="692">
        <v>-1.0899930094833143E-3</v>
      </c>
      <c r="S48" s="692">
        <v>2.0385674931129527E-2</v>
      </c>
    </row>
    <row r="49" spans="1:19" ht="24">
      <c r="A49" s="693" t="s">
        <v>629</v>
      </c>
      <c r="B49" s="1069">
        <v>1112994</v>
      </c>
      <c r="C49" s="1069"/>
      <c r="D49" s="1069"/>
      <c r="E49" s="1069">
        <v>1009408</v>
      </c>
      <c r="F49" s="1069"/>
      <c r="G49" s="1069"/>
      <c r="H49" s="1069">
        <v>2122402</v>
      </c>
      <c r="I49" s="1069"/>
      <c r="J49" s="1069"/>
      <c r="K49" s="1069">
        <v>2316</v>
      </c>
      <c r="L49" s="1069"/>
      <c r="M49" s="1069"/>
      <c r="N49" s="1069">
        <v>951</v>
      </c>
      <c r="O49" s="1069"/>
      <c r="P49" s="1069"/>
      <c r="Q49" s="1068">
        <v>1.5416667649772453E-3</v>
      </c>
      <c r="R49" s="1068"/>
      <c r="S49" s="1068"/>
    </row>
    <row r="50" spans="1:19">
      <c r="A50" s="15" t="s">
        <v>630</v>
      </c>
      <c r="B50"/>
      <c r="C50"/>
    </row>
    <row r="52" spans="1:19">
      <c r="A52" s="627" t="s">
        <v>83</v>
      </c>
    </row>
    <row r="53" spans="1:19">
      <c r="A53" s="627"/>
      <c r="S53" s="14" t="s">
        <v>839</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7" customWidth="1"/>
    <col min="4" max="4" width="21.85546875" customWidth="1"/>
    <col min="5" max="5" width="14.85546875" customWidth="1"/>
  </cols>
  <sheetData>
    <row r="1" spans="1:8" ht="12.75" customHeight="1">
      <c r="A1" s="150" t="s">
        <v>727</v>
      </c>
    </row>
    <row r="2" spans="1:8" ht="12.75" customHeight="1">
      <c r="A2" s="534" t="s">
        <v>728</v>
      </c>
    </row>
    <row r="3" spans="1:8">
      <c r="D3" s="321"/>
      <c r="E3" s="65" t="s">
        <v>254</v>
      </c>
    </row>
    <row r="4" spans="1:8" ht="79.5" customHeight="1">
      <c r="A4" s="1171" t="s">
        <v>352</v>
      </c>
      <c r="B4" s="467" t="s">
        <v>353</v>
      </c>
      <c r="C4" s="506" t="s">
        <v>334</v>
      </c>
      <c r="D4" s="467" t="s">
        <v>354</v>
      </c>
      <c r="E4" s="506" t="s">
        <v>334</v>
      </c>
    </row>
    <row r="5" spans="1:8" ht="15.75" customHeight="1">
      <c r="A5" s="1171"/>
      <c r="B5" s="507" t="s">
        <v>1553</v>
      </c>
      <c r="C5" s="508"/>
      <c r="D5" s="507" t="s">
        <v>1553</v>
      </c>
      <c r="E5" s="508"/>
    </row>
    <row r="6" spans="1:8">
      <c r="A6" s="509" t="s">
        <v>1494</v>
      </c>
      <c r="B6" s="510">
        <v>3170</v>
      </c>
      <c r="C6" s="511">
        <v>0.42152466367713004</v>
      </c>
      <c r="D6" s="510">
        <v>389525.32953000005</v>
      </c>
      <c r="E6" s="511">
        <v>0.43697103470060134</v>
      </c>
      <c r="F6" s="44"/>
      <c r="G6" s="77"/>
      <c r="H6" s="77"/>
    </row>
    <row r="7" spans="1:8">
      <c r="A7" s="509" t="s">
        <v>1495</v>
      </c>
      <c r="B7" s="510">
        <v>1527</v>
      </c>
      <c r="C7" s="511">
        <v>7.0827489481065917E-2</v>
      </c>
      <c r="D7" s="510">
        <v>228113.34388</v>
      </c>
      <c r="E7" s="511">
        <v>4.2883556829380227E-2</v>
      </c>
      <c r="F7" s="44"/>
      <c r="G7" s="77"/>
      <c r="H7" s="77"/>
    </row>
    <row r="8" spans="1:8">
      <c r="A8" s="509" t="s">
        <v>1496</v>
      </c>
      <c r="B8" s="510">
        <v>1084</v>
      </c>
      <c r="C8" s="511">
        <v>8.8353413654618476E-2</v>
      </c>
      <c r="D8" s="510">
        <v>240562.42072999998</v>
      </c>
      <c r="E8" s="511">
        <v>0.22014072382774844</v>
      </c>
      <c r="F8" s="44"/>
      <c r="G8" s="77"/>
      <c r="H8" s="77"/>
    </row>
    <row r="9" spans="1:8">
      <c r="A9" s="509" t="s">
        <v>1559</v>
      </c>
      <c r="B9" s="510">
        <v>0</v>
      </c>
      <c r="C9" s="511">
        <v>0</v>
      </c>
      <c r="D9" s="510">
        <v>0</v>
      </c>
      <c r="E9" s="511">
        <v>0</v>
      </c>
      <c r="F9" s="44"/>
      <c r="G9" s="77"/>
      <c r="H9" s="77"/>
    </row>
    <row r="10" spans="1:8">
      <c r="A10" s="509" t="s">
        <v>1555</v>
      </c>
      <c r="B10" s="510">
        <v>5564</v>
      </c>
      <c r="C10" s="511">
        <v>0.28469175709997691</v>
      </c>
      <c r="D10" s="510">
        <v>1198534.74138</v>
      </c>
      <c r="E10" s="511">
        <v>0.22976936102767159</v>
      </c>
      <c r="F10" s="44"/>
      <c r="G10" s="77"/>
      <c r="H10" s="77"/>
    </row>
    <row r="11" spans="1:8">
      <c r="A11" s="509" t="s">
        <v>1497</v>
      </c>
      <c r="B11" s="510">
        <v>129</v>
      </c>
      <c r="C11" s="511">
        <v>0.1834862385321101</v>
      </c>
      <c r="D11" s="510">
        <v>61373.61</v>
      </c>
      <c r="E11" s="511">
        <v>0.83379991339188886</v>
      </c>
      <c r="F11" s="44"/>
      <c r="G11" s="77"/>
      <c r="H11" s="77"/>
    </row>
    <row r="12" spans="1:8">
      <c r="A12" s="509" t="s">
        <v>1556</v>
      </c>
      <c r="B12" s="510">
        <v>4785</v>
      </c>
      <c r="C12" s="511">
        <v>0.25294579732914374</v>
      </c>
      <c r="D12" s="510">
        <v>805136.94281999988</v>
      </c>
      <c r="E12" s="511">
        <v>0.27372086539312157</v>
      </c>
      <c r="F12" s="44"/>
      <c r="G12" s="77"/>
      <c r="H12" s="77"/>
    </row>
    <row r="13" spans="1:8">
      <c r="A13" s="509" t="s">
        <v>1498</v>
      </c>
      <c r="B13" s="510">
        <v>1029</v>
      </c>
      <c r="C13" s="511">
        <v>-2.7410207939508508E-2</v>
      </c>
      <c r="D13" s="510">
        <v>276710.47514999995</v>
      </c>
      <c r="E13" s="511">
        <v>6.5954594279827986E-2</v>
      </c>
      <c r="F13" s="44"/>
      <c r="G13" s="77"/>
      <c r="H13" s="77"/>
    </row>
    <row r="14" spans="1:8">
      <c r="A14" s="509" t="s">
        <v>1499</v>
      </c>
      <c r="B14" s="510">
        <v>9009</v>
      </c>
      <c r="C14" s="511">
        <v>0.60302491103202849</v>
      </c>
      <c r="D14" s="510">
        <v>1547187.44056</v>
      </c>
      <c r="E14" s="511">
        <v>0.56142159728624386</v>
      </c>
      <c r="F14" s="44"/>
      <c r="G14" s="77"/>
      <c r="H14" s="77"/>
    </row>
    <row r="15" spans="1:8">
      <c r="A15" s="509" t="s">
        <v>1557</v>
      </c>
      <c r="B15" s="510">
        <v>1947</v>
      </c>
      <c r="C15" s="511">
        <v>8.7709497206703915E-2</v>
      </c>
      <c r="D15" s="510">
        <v>291467.44088999997</v>
      </c>
      <c r="E15" s="511">
        <v>0.13513274152846036</v>
      </c>
      <c r="F15" s="44"/>
      <c r="G15" s="77"/>
      <c r="H15" s="77"/>
    </row>
    <row r="16" spans="1:8">
      <c r="A16" s="509" t="s">
        <v>1500</v>
      </c>
      <c r="B16" s="510">
        <v>11023</v>
      </c>
      <c r="C16" s="511">
        <v>0.10384538353695173</v>
      </c>
      <c r="D16" s="510">
        <v>1217207.5550799998</v>
      </c>
      <c r="E16" s="511">
        <v>2.4446442193111192E-2</v>
      </c>
      <c r="F16" s="44"/>
      <c r="G16" s="77"/>
      <c r="H16" s="77"/>
    </row>
    <row r="17" spans="1:11">
      <c r="A17" s="509" t="s">
        <v>1558</v>
      </c>
      <c r="B17" s="510">
        <v>2189</v>
      </c>
      <c r="C17" s="511">
        <v>0.22358859698155395</v>
      </c>
      <c r="D17" s="510">
        <v>383904.58906999999</v>
      </c>
      <c r="E17" s="511">
        <v>9.6573298645430378E-2</v>
      </c>
      <c r="F17" s="44"/>
      <c r="G17" s="77"/>
      <c r="H17" s="77"/>
    </row>
    <row r="18" spans="1:11">
      <c r="A18" s="509" t="s">
        <v>1501</v>
      </c>
      <c r="B18" s="510">
        <v>252</v>
      </c>
      <c r="C18" s="511">
        <v>7.2340425531914887E-2</v>
      </c>
      <c r="D18" s="510">
        <v>117760.3787</v>
      </c>
      <c r="E18" s="511">
        <v>-7.8737347232069793E-2</v>
      </c>
      <c r="F18" s="44"/>
      <c r="G18" s="77"/>
      <c r="H18" s="77"/>
    </row>
    <row r="19" spans="1:11" s="267" customFormat="1">
      <c r="A19" s="509" t="s">
        <v>1502</v>
      </c>
      <c r="B19" s="510">
        <v>8130</v>
      </c>
      <c r="C19" s="511">
        <v>0.17723718505647262</v>
      </c>
      <c r="D19" s="510">
        <v>1246999.4755499999</v>
      </c>
      <c r="E19" s="511">
        <v>0.21376883263274218</v>
      </c>
      <c r="F19" s="44"/>
      <c r="G19" s="77"/>
      <c r="H19" s="77"/>
    </row>
    <row r="20" spans="1:11">
      <c r="A20" s="509" t="s">
        <v>1503</v>
      </c>
      <c r="B20" s="510">
        <v>275</v>
      </c>
      <c r="C20" s="511">
        <v>1.2540983606557377</v>
      </c>
      <c r="D20" s="510">
        <v>130638.59871999999</v>
      </c>
      <c r="E20" s="511">
        <v>1.4969013782833203</v>
      </c>
      <c r="F20" s="44"/>
      <c r="G20" s="77"/>
      <c r="H20" s="77"/>
    </row>
    <row r="21" spans="1:11">
      <c r="A21" s="512" t="s">
        <v>355</v>
      </c>
      <c r="B21" s="513">
        <v>50113</v>
      </c>
      <c r="C21" s="514">
        <v>0.23989905237894946</v>
      </c>
      <c r="D21" s="513">
        <v>8135122.3420599997</v>
      </c>
      <c r="E21" s="514">
        <v>0.23630843823581127</v>
      </c>
      <c r="G21" s="77"/>
      <c r="H21" s="77"/>
    </row>
    <row r="22" spans="1:11">
      <c r="A22" s="17" t="s">
        <v>349</v>
      </c>
    </row>
    <row r="23" spans="1:11" ht="76.5" customHeight="1">
      <c r="A23" s="1174" t="s">
        <v>356</v>
      </c>
      <c r="B23" s="1174"/>
      <c r="C23" s="1174"/>
      <c r="D23" s="1174"/>
      <c r="E23" s="1174"/>
      <c r="G23" s="1178"/>
      <c r="H23" s="1178"/>
      <c r="I23" s="1178"/>
      <c r="J23" s="1178"/>
      <c r="K23" s="1178"/>
    </row>
    <row r="24" spans="1:11" ht="21.75" customHeight="1">
      <c r="A24" s="1167" t="s">
        <v>326</v>
      </c>
      <c r="B24" s="1167"/>
      <c r="C24" s="1167"/>
      <c r="D24" s="1167"/>
      <c r="E24" s="1167"/>
      <c r="F24" s="71"/>
    </row>
    <row r="25" spans="1:11" ht="12.75" customHeight="1"/>
    <row r="26" spans="1:11" ht="12.75" customHeight="1">
      <c r="A26" s="628" t="s">
        <v>83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878</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729</v>
      </c>
    </row>
    <row r="2" spans="1:9" ht="12.75" customHeight="1">
      <c r="A2" s="538" t="s">
        <v>730</v>
      </c>
    </row>
    <row r="3" spans="1:9" ht="12.75" customHeight="1">
      <c r="E3" s="74"/>
      <c r="F3" s="74"/>
      <c r="I3" s="65" t="s">
        <v>329</v>
      </c>
    </row>
    <row r="4" spans="1:9" s="267" customFormat="1" ht="21" customHeight="1">
      <c r="A4" s="457"/>
      <c r="B4" s="1169" t="s">
        <v>327</v>
      </c>
      <c r="C4" s="1169"/>
      <c r="D4" s="1169"/>
      <c r="E4" s="1169"/>
      <c r="F4" s="1169" t="s">
        <v>328</v>
      </c>
      <c r="G4" s="1169"/>
      <c r="H4" s="1169"/>
      <c r="I4" s="1169"/>
    </row>
    <row r="5" spans="1:9" ht="89.25" customHeight="1">
      <c r="A5" s="467" t="s">
        <v>330</v>
      </c>
      <c r="B5" s="817" t="s">
        <v>331</v>
      </c>
      <c r="C5" s="1180" t="s">
        <v>332</v>
      </c>
      <c r="D5" s="817" t="s">
        <v>807</v>
      </c>
      <c r="E5" s="1180" t="s">
        <v>332</v>
      </c>
      <c r="F5" s="817" t="s">
        <v>333</v>
      </c>
      <c r="G5" s="1180" t="s">
        <v>892</v>
      </c>
      <c r="H5" s="817" t="s">
        <v>808</v>
      </c>
      <c r="I5" s="1180" t="s">
        <v>892</v>
      </c>
    </row>
    <row r="6" spans="1:9" ht="17.25" customHeight="1">
      <c r="A6" s="487"/>
      <c r="B6" s="507">
        <v>44561</v>
      </c>
      <c r="C6" s="1180"/>
      <c r="D6" s="507">
        <v>44561</v>
      </c>
      <c r="E6" s="1180"/>
      <c r="F6" s="507" t="s">
        <v>1553</v>
      </c>
      <c r="G6" s="1180"/>
      <c r="H6" s="507" t="s">
        <v>1553</v>
      </c>
      <c r="I6" s="1180"/>
    </row>
    <row r="7" spans="1:9" ht="12.75" customHeight="1">
      <c r="A7" s="500" t="s">
        <v>335</v>
      </c>
      <c r="B7" s="501"/>
      <c r="C7" s="502"/>
      <c r="D7" s="501"/>
      <c r="E7" s="502"/>
      <c r="F7" s="501"/>
      <c r="G7" s="502"/>
      <c r="H7" s="501"/>
      <c r="I7" s="502"/>
    </row>
    <row r="8" spans="1:9" ht="12.75" customHeight="1">
      <c r="A8" s="492" t="s">
        <v>336</v>
      </c>
      <c r="B8" s="489">
        <v>26</v>
      </c>
      <c r="C8" s="490">
        <v>-0.21212121212121213</v>
      </c>
      <c r="D8" s="491">
        <v>120647.98413000001</v>
      </c>
      <c r="E8" s="490">
        <v>-0.22274365295943227</v>
      </c>
      <c r="F8" s="489">
        <v>1</v>
      </c>
      <c r="G8" s="490">
        <v>-0.8571428571428571</v>
      </c>
      <c r="H8" s="491">
        <v>205.28044</v>
      </c>
      <c r="I8" s="490">
        <v>-0.98584414643855978</v>
      </c>
    </row>
    <row r="9" spans="1:9" ht="12.75" customHeight="1">
      <c r="A9" s="492" t="s">
        <v>337</v>
      </c>
      <c r="B9" s="489">
        <v>31939</v>
      </c>
      <c r="C9" s="490">
        <v>-2.1056825844418561E-2</v>
      </c>
      <c r="D9" s="491">
        <v>1819163.40484</v>
      </c>
      <c r="E9" s="490">
        <v>6.463399320865342E-3</v>
      </c>
      <c r="F9" s="489">
        <v>9629</v>
      </c>
      <c r="G9" s="490">
        <v>6.7279982265573038E-2</v>
      </c>
      <c r="H9" s="491">
        <v>1104292.8689900001</v>
      </c>
      <c r="I9" s="490">
        <v>7.0404855819022949E-2</v>
      </c>
    </row>
    <row r="10" spans="1:9" ht="12.75" customHeight="1">
      <c r="A10" s="488" t="s">
        <v>338</v>
      </c>
      <c r="B10" s="489">
        <v>5899</v>
      </c>
      <c r="C10" s="490">
        <v>-6.8088467614533965E-2</v>
      </c>
      <c r="D10" s="491">
        <v>339823.10570000001</v>
      </c>
      <c r="E10" s="490">
        <v>-0.12405857933952401</v>
      </c>
      <c r="F10" s="489">
        <v>1273</v>
      </c>
      <c r="G10" s="490">
        <v>-6.2451209992193599E-3</v>
      </c>
      <c r="H10" s="491">
        <v>135079.62483000002</v>
      </c>
      <c r="I10" s="490">
        <v>-0.16537808706432763</v>
      </c>
    </row>
    <row r="11" spans="1:9" ht="12.75" customHeight="1">
      <c r="A11" s="492" t="s">
        <v>339</v>
      </c>
      <c r="B11" s="489">
        <v>28</v>
      </c>
      <c r="C11" s="490">
        <v>-0.42857142857142855</v>
      </c>
      <c r="D11" s="491">
        <v>7324.3603100000009</v>
      </c>
      <c r="E11" s="490">
        <v>-0.51605186318267215</v>
      </c>
      <c r="F11" s="489">
        <v>1</v>
      </c>
      <c r="G11" s="490">
        <v>0</v>
      </c>
      <c r="H11" s="491">
        <v>370.79946000000001</v>
      </c>
      <c r="I11" s="490">
        <v>-0.10430531928192142</v>
      </c>
    </row>
    <row r="12" spans="1:9" ht="12.75" customHeight="1">
      <c r="A12" s="493" t="s">
        <v>340</v>
      </c>
      <c r="B12" s="489">
        <v>0</v>
      </c>
      <c r="C12" s="490" t="s">
        <v>143</v>
      </c>
      <c r="D12" s="491">
        <v>0</v>
      </c>
      <c r="E12" s="490" t="s">
        <v>143</v>
      </c>
      <c r="F12" s="489">
        <v>0</v>
      </c>
      <c r="G12" s="490" t="s">
        <v>143</v>
      </c>
      <c r="H12" s="491">
        <v>0</v>
      </c>
      <c r="I12" s="490" t="s">
        <v>143</v>
      </c>
    </row>
    <row r="13" spans="1:9" ht="29.25">
      <c r="A13" s="488" t="s">
        <v>341</v>
      </c>
      <c r="B13" s="489">
        <v>513</v>
      </c>
      <c r="C13" s="490">
        <v>-4.4692737430167599E-2</v>
      </c>
      <c r="D13" s="491">
        <v>88277.390979999996</v>
      </c>
      <c r="E13" s="490">
        <v>0.35192383115291992</v>
      </c>
      <c r="F13" s="489">
        <v>69</v>
      </c>
      <c r="G13" s="490">
        <v>-0.12658227848101267</v>
      </c>
      <c r="H13" s="491">
        <v>48978.710719999995</v>
      </c>
      <c r="I13" s="490">
        <v>0.28242024157336698</v>
      </c>
    </row>
    <row r="14" spans="1:9" ht="12.75" customHeight="1">
      <c r="A14" s="492" t="s">
        <v>342</v>
      </c>
      <c r="B14" s="489">
        <v>13</v>
      </c>
      <c r="C14" s="490">
        <v>0.8571428571428571</v>
      </c>
      <c r="D14" s="491">
        <v>464.03766999999999</v>
      </c>
      <c r="E14" s="490">
        <v>1.9895620569815813</v>
      </c>
      <c r="F14" s="489">
        <v>10</v>
      </c>
      <c r="G14" s="490">
        <v>4</v>
      </c>
      <c r="H14" s="491">
        <v>700.33793000000003</v>
      </c>
      <c r="I14" s="490">
        <v>6.580243403229141</v>
      </c>
    </row>
    <row r="15" spans="1:9" ht="22.5" customHeight="1">
      <c r="A15" s="494" t="s">
        <v>343</v>
      </c>
      <c r="B15" s="497">
        <v>38418</v>
      </c>
      <c r="C15" s="496">
        <v>-2.9407306351371836E-2</v>
      </c>
      <c r="D15" s="497">
        <v>2375700.28363</v>
      </c>
      <c r="E15" s="496">
        <v>-2.2845447277429824E-2</v>
      </c>
      <c r="F15" s="497">
        <v>10983</v>
      </c>
      <c r="G15" s="498">
        <v>5.6870669745958433E-2</v>
      </c>
      <c r="H15" s="497">
        <v>1289627.6223700002</v>
      </c>
      <c r="I15" s="498">
        <v>3.4429204173137523E-2</v>
      </c>
    </row>
    <row r="16" spans="1:9" ht="15" customHeight="1">
      <c r="A16" s="500" t="s">
        <v>344</v>
      </c>
      <c r="B16" s="503"/>
      <c r="C16" s="499"/>
      <c r="D16" s="503"/>
      <c r="E16" s="504"/>
      <c r="F16" s="503"/>
      <c r="G16" s="499"/>
      <c r="H16" s="503"/>
      <c r="I16" s="504"/>
    </row>
    <row r="17" spans="1:9" ht="12.75" customHeight="1">
      <c r="A17" s="492" t="s">
        <v>336</v>
      </c>
      <c r="B17" s="489">
        <v>226</v>
      </c>
      <c r="C17" s="490">
        <v>-0.15355805243445692</v>
      </c>
      <c r="D17" s="489">
        <v>507888.22640999994</v>
      </c>
      <c r="E17" s="490">
        <v>-0.13032409166465267</v>
      </c>
      <c r="F17" s="489">
        <v>11</v>
      </c>
      <c r="G17" s="490">
        <v>0.5714285714285714</v>
      </c>
      <c r="H17" s="491">
        <v>25080.559819999999</v>
      </c>
      <c r="I17" s="490">
        <v>2.7990586839492875</v>
      </c>
    </row>
    <row r="18" spans="1:9" ht="12.75" customHeight="1">
      <c r="A18" s="492" t="s">
        <v>337</v>
      </c>
      <c r="B18" s="489">
        <v>81567</v>
      </c>
      <c r="C18" s="490">
        <v>9.4756197404270742E-2</v>
      </c>
      <c r="D18" s="489">
        <v>6847391.2493199985</v>
      </c>
      <c r="E18" s="490">
        <v>0.13751404165472353</v>
      </c>
      <c r="F18" s="489">
        <v>30652</v>
      </c>
      <c r="G18" s="490">
        <v>0.33623959196128861</v>
      </c>
      <c r="H18" s="491">
        <v>4225753.1130299997</v>
      </c>
      <c r="I18" s="490">
        <v>0.38844340176703418</v>
      </c>
    </row>
    <row r="19" spans="1:9" ht="12.75" customHeight="1">
      <c r="A19" s="488" t="s">
        <v>338</v>
      </c>
      <c r="B19" s="489">
        <v>22312</v>
      </c>
      <c r="C19" s="490">
        <v>-1.0159265338716117E-2</v>
      </c>
      <c r="D19" s="489">
        <v>3650971.1644599997</v>
      </c>
      <c r="E19" s="490">
        <v>-3.5668158757479099E-2</v>
      </c>
      <c r="F19" s="489">
        <v>5945</v>
      </c>
      <c r="G19" s="490">
        <v>0.19689953694382928</v>
      </c>
      <c r="H19" s="491">
        <v>1523669.4453200002</v>
      </c>
      <c r="I19" s="490">
        <v>0.20915222909394096</v>
      </c>
    </row>
    <row r="20" spans="1:9" ht="12.75" customHeight="1">
      <c r="A20" s="492" t="s">
        <v>339</v>
      </c>
      <c r="B20" s="489">
        <v>1405</v>
      </c>
      <c r="C20" s="490">
        <v>-4.2263122017723247E-2</v>
      </c>
      <c r="D20" s="489">
        <v>1166975.2102099999</v>
      </c>
      <c r="E20" s="490">
        <v>-4.6797192188474862E-2</v>
      </c>
      <c r="F20" s="489">
        <v>234</v>
      </c>
      <c r="G20" s="490">
        <v>-0.2822085889570552</v>
      </c>
      <c r="H20" s="491">
        <v>284077.32754999999</v>
      </c>
      <c r="I20" s="490">
        <v>-0.23196264952228293</v>
      </c>
    </row>
    <row r="21" spans="1:9" ht="12.75" customHeight="1">
      <c r="A21" s="493" t="s">
        <v>340</v>
      </c>
      <c r="B21" s="489">
        <v>0</v>
      </c>
      <c r="C21" s="490" t="s">
        <v>143</v>
      </c>
      <c r="D21" s="489">
        <v>0</v>
      </c>
      <c r="E21" s="490" t="s">
        <v>143</v>
      </c>
      <c r="F21" s="489">
        <v>0</v>
      </c>
      <c r="G21" s="490" t="s">
        <v>143</v>
      </c>
      <c r="H21" s="491">
        <v>0</v>
      </c>
      <c r="I21" s="490" t="s">
        <v>143</v>
      </c>
    </row>
    <row r="22" spans="1:9" ht="29.25">
      <c r="A22" s="488" t="s">
        <v>341</v>
      </c>
      <c r="B22" s="489">
        <v>8076</v>
      </c>
      <c r="C22" s="490">
        <v>6.8112683507472557E-2</v>
      </c>
      <c r="D22" s="489">
        <v>2076036.2099600001</v>
      </c>
      <c r="E22" s="490">
        <v>-4.5645618441547936E-2</v>
      </c>
      <c r="F22" s="489">
        <v>2226</v>
      </c>
      <c r="G22" s="490">
        <v>0.28521939953810621</v>
      </c>
      <c r="H22" s="491">
        <v>778491.03981999995</v>
      </c>
      <c r="I22" s="490">
        <v>0.20558074860840678</v>
      </c>
    </row>
    <row r="23" spans="1:9" ht="12.75" customHeight="1">
      <c r="A23" s="492" t="s">
        <v>345</v>
      </c>
      <c r="B23" s="489">
        <v>310</v>
      </c>
      <c r="C23" s="490">
        <v>-7.7380952380952384E-2</v>
      </c>
      <c r="D23" s="489">
        <v>28185.47336</v>
      </c>
      <c r="E23" s="490">
        <v>-0.17505666118236612</v>
      </c>
      <c r="F23" s="489">
        <v>62</v>
      </c>
      <c r="G23" s="490">
        <v>0.14814814814814814</v>
      </c>
      <c r="H23" s="491">
        <v>8423.2341500000002</v>
      </c>
      <c r="I23" s="490">
        <v>0.10545582140666651</v>
      </c>
    </row>
    <row r="24" spans="1:9" ht="22.5" customHeight="1">
      <c r="A24" s="494" t="s">
        <v>346</v>
      </c>
      <c r="B24" s="495">
        <v>113896</v>
      </c>
      <c r="C24" s="496">
        <v>6.7651552789208744E-2</v>
      </c>
      <c r="D24" s="497">
        <v>14277447.533720002</v>
      </c>
      <c r="E24" s="496">
        <v>3.284755412206989E-2</v>
      </c>
      <c r="F24" s="497">
        <v>39130</v>
      </c>
      <c r="G24" s="498">
        <v>0.30324729392173189</v>
      </c>
      <c r="H24" s="497">
        <v>6845494.7196899997</v>
      </c>
      <c r="I24" s="498">
        <v>0.28349795647464165</v>
      </c>
    </row>
    <row r="25" spans="1:9" ht="15" customHeight="1">
      <c r="A25" s="500" t="s">
        <v>347</v>
      </c>
      <c r="B25" s="503"/>
      <c r="C25" s="499"/>
      <c r="D25" s="503"/>
      <c r="E25" s="505"/>
      <c r="F25" s="503"/>
      <c r="G25" s="499"/>
      <c r="H25" s="503"/>
      <c r="I25" s="505"/>
    </row>
    <row r="26" spans="1:9" ht="12.75" customHeight="1">
      <c r="A26" s="492" t="s">
        <v>336</v>
      </c>
      <c r="B26" s="489">
        <v>6</v>
      </c>
      <c r="C26" s="490">
        <v>-0.5</v>
      </c>
      <c r="D26" s="489">
        <v>0</v>
      </c>
      <c r="E26" s="490">
        <v>-1</v>
      </c>
      <c r="F26" s="489"/>
      <c r="G26" s="490"/>
      <c r="H26" s="489"/>
      <c r="I26" s="490"/>
    </row>
    <row r="27" spans="1:9" ht="12.75" customHeight="1">
      <c r="A27" s="492" t="s">
        <v>337</v>
      </c>
      <c r="B27" s="489">
        <v>5</v>
      </c>
      <c r="C27" s="490">
        <v>0</v>
      </c>
      <c r="D27" s="489">
        <v>0</v>
      </c>
      <c r="E27" s="490">
        <v>-1</v>
      </c>
      <c r="F27" s="489"/>
      <c r="G27" s="490"/>
      <c r="H27" s="489"/>
      <c r="I27" s="490"/>
    </row>
    <row r="28" spans="1:9" ht="12.75" customHeight="1">
      <c r="A28" s="488" t="s">
        <v>338</v>
      </c>
      <c r="B28" s="489">
        <v>0</v>
      </c>
      <c r="C28" s="490">
        <v>-1</v>
      </c>
      <c r="D28" s="489">
        <v>0</v>
      </c>
      <c r="E28" s="490" t="s">
        <v>143</v>
      </c>
      <c r="F28" s="489"/>
      <c r="G28" s="490"/>
      <c r="H28" s="489"/>
      <c r="I28" s="490"/>
    </row>
    <row r="29" spans="1:9" ht="12.75" customHeight="1">
      <c r="A29" s="492" t="s">
        <v>339</v>
      </c>
      <c r="B29" s="489">
        <v>0</v>
      </c>
      <c r="C29" s="490" t="s">
        <v>143</v>
      </c>
      <c r="D29" s="489">
        <v>0</v>
      </c>
      <c r="E29" s="490" t="s">
        <v>143</v>
      </c>
      <c r="F29" s="489"/>
      <c r="G29" s="490"/>
      <c r="H29" s="489"/>
      <c r="I29" s="490"/>
    </row>
    <row r="30" spans="1:9" ht="12.75" customHeight="1">
      <c r="A30" s="493" t="s">
        <v>348</v>
      </c>
      <c r="B30" s="489">
        <v>0</v>
      </c>
      <c r="C30" s="490" t="s">
        <v>143</v>
      </c>
      <c r="D30" s="489">
        <v>0</v>
      </c>
      <c r="E30" s="490" t="s">
        <v>143</v>
      </c>
      <c r="F30" s="489"/>
      <c r="G30" s="490"/>
      <c r="H30" s="489"/>
      <c r="I30" s="490"/>
    </row>
    <row r="31" spans="1:9" ht="29.25">
      <c r="A31" s="488" t="s">
        <v>341</v>
      </c>
      <c r="B31" s="489">
        <v>6</v>
      </c>
      <c r="C31" s="490">
        <v>0</v>
      </c>
      <c r="D31" s="489">
        <v>0</v>
      </c>
      <c r="E31" s="490" t="s">
        <v>143</v>
      </c>
      <c r="F31" s="489"/>
      <c r="G31" s="490"/>
      <c r="H31" s="489"/>
      <c r="I31" s="490"/>
    </row>
    <row r="32" spans="1:9" ht="12.75" customHeight="1">
      <c r="A32" s="492" t="s">
        <v>342</v>
      </c>
      <c r="B32" s="489">
        <v>0</v>
      </c>
      <c r="C32" s="490" t="s">
        <v>143</v>
      </c>
      <c r="D32" s="489">
        <v>0</v>
      </c>
      <c r="E32" s="490" t="s">
        <v>143</v>
      </c>
      <c r="F32" s="489"/>
      <c r="G32" s="490"/>
      <c r="H32" s="489"/>
      <c r="I32" s="490"/>
    </row>
    <row r="33" spans="1:9" ht="22.5" customHeight="1">
      <c r="A33" s="494" t="s">
        <v>343</v>
      </c>
      <c r="B33" s="497">
        <v>17</v>
      </c>
      <c r="C33" s="496">
        <v>-0.29166666666666669</v>
      </c>
      <c r="D33" s="497">
        <v>0</v>
      </c>
      <c r="E33" s="496">
        <v>-1</v>
      </c>
      <c r="F33" s="497"/>
      <c r="G33" s="496"/>
      <c r="H33" s="497"/>
      <c r="I33" s="496"/>
    </row>
    <row r="34" spans="1:9" ht="12.75" customHeight="1">
      <c r="A34" s="17" t="s">
        <v>349</v>
      </c>
    </row>
    <row r="35" spans="1:9" ht="48" customHeight="1">
      <c r="A35" s="1181" t="s">
        <v>350</v>
      </c>
      <c r="B35" s="1181"/>
      <c r="C35" s="1181"/>
      <c r="D35" s="1181"/>
      <c r="E35" s="1181"/>
      <c r="F35" s="1181"/>
      <c r="G35" s="1181"/>
      <c r="H35" s="1181"/>
      <c r="I35" s="1181"/>
    </row>
    <row r="36" spans="1:9" ht="25.5" customHeight="1">
      <c r="A36" s="1179" t="s">
        <v>351</v>
      </c>
      <c r="B36" s="1179"/>
      <c r="C36" s="1179"/>
      <c r="D36" s="1179"/>
      <c r="E36" s="1179"/>
      <c r="F36" s="1179"/>
      <c r="G36" s="1179"/>
      <c r="H36" s="1179"/>
      <c r="I36" s="1179"/>
    </row>
    <row r="37" spans="1:9" ht="58.5" customHeight="1">
      <c r="A37" s="1174" t="s">
        <v>809</v>
      </c>
      <c r="B37" s="1174"/>
      <c r="C37" s="1174"/>
      <c r="D37" s="1174"/>
      <c r="E37" s="1174"/>
      <c r="F37" s="1174"/>
      <c r="G37" s="1174"/>
      <c r="H37" s="1174"/>
      <c r="I37" s="1174"/>
    </row>
    <row r="38" spans="1:9" ht="22.5" customHeight="1">
      <c r="A38" s="1179" t="s">
        <v>326</v>
      </c>
      <c r="B38" s="1179"/>
      <c r="C38" s="1179"/>
      <c r="D38" s="1179"/>
      <c r="E38" s="1179"/>
      <c r="F38" s="1179"/>
      <c r="G38" s="1179"/>
      <c r="H38" s="1179"/>
      <c r="I38" s="1179"/>
    </row>
    <row r="39" spans="1:9" ht="12.75" customHeight="1"/>
    <row r="40" spans="1:9" ht="12.75" customHeight="1">
      <c r="A40" s="628" t="s">
        <v>83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1" t="s">
        <v>879</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731</v>
      </c>
      <c r="C1" s="43"/>
      <c r="O1" s="140"/>
    </row>
    <row r="2" spans="1:15">
      <c r="A2" s="537" t="s">
        <v>732</v>
      </c>
      <c r="O2" s="66"/>
    </row>
    <row r="3" spans="1:15" ht="12.75" customHeight="1">
      <c r="A3" s="43"/>
      <c r="B3" s="64"/>
      <c r="C3" s="64"/>
      <c r="D3" s="64"/>
      <c r="E3" s="64"/>
      <c r="F3" s="64"/>
      <c r="G3" s="64"/>
      <c r="H3" s="64"/>
      <c r="I3" s="64"/>
      <c r="J3" s="64"/>
      <c r="K3" s="64"/>
      <c r="L3" s="64"/>
      <c r="M3" s="64"/>
      <c r="O3" s="65" t="s">
        <v>254</v>
      </c>
    </row>
    <row r="4" spans="1:15" ht="30.75" customHeight="1">
      <c r="A4" s="515" t="s">
        <v>1554</v>
      </c>
      <c r="B4" s="1182" t="s">
        <v>292</v>
      </c>
      <c r="C4" s="1182"/>
      <c r="D4" s="1182" t="s">
        <v>293</v>
      </c>
      <c r="E4" s="1182"/>
      <c r="F4" s="1182" t="s">
        <v>294</v>
      </c>
      <c r="G4" s="1182"/>
      <c r="H4" s="1182" t="s">
        <v>295</v>
      </c>
      <c r="I4" s="1182"/>
      <c r="J4" s="1182" t="s">
        <v>296</v>
      </c>
      <c r="K4" s="1182"/>
      <c r="L4" s="1182" t="s">
        <v>297</v>
      </c>
      <c r="M4" s="1182"/>
      <c r="N4" s="1182" t="s">
        <v>298</v>
      </c>
      <c r="O4" s="1182"/>
    </row>
    <row r="5" spans="1:15" ht="48.75" customHeight="1">
      <c r="A5" s="804" t="s">
        <v>291</v>
      </c>
      <c r="B5" s="805" t="s">
        <v>299</v>
      </c>
      <c r="C5" s="805" t="s">
        <v>300</v>
      </c>
      <c r="D5" s="805" t="s">
        <v>299</v>
      </c>
      <c r="E5" s="805" t="s">
        <v>300</v>
      </c>
      <c r="F5" s="805" t="s">
        <v>299</v>
      </c>
      <c r="G5" s="805" t="s">
        <v>300</v>
      </c>
      <c r="H5" s="805" t="s">
        <v>299</v>
      </c>
      <c r="I5" s="805" t="s">
        <v>300</v>
      </c>
      <c r="J5" s="805" t="s">
        <v>299</v>
      </c>
      <c r="K5" s="805" t="s">
        <v>300</v>
      </c>
      <c r="L5" s="805" t="s">
        <v>299</v>
      </c>
      <c r="M5" s="805" t="s">
        <v>300</v>
      </c>
      <c r="N5" s="805" t="s">
        <v>299</v>
      </c>
      <c r="O5" s="805" t="s">
        <v>300</v>
      </c>
    </row>
    <row r="6" spans="1:15" ht="13.5" customHeight="1">
      <c r="A6" s="516" t="s">
        <v>301</v>
      </c>
      <c r="B6" s="517">
        <v>14414531.867389999</v>
      </c>
      <c r="C6" s="517">
        <v>429656.16252999997</v>
      </c>
      <c r="D6" s="517">
        <v>82152.203420000005</v>
      </c>
      <c r="E6" s="517">
        <v>12873.616520000001</v>
      </c>
      <c r="F6" s="517">
        <v>26785.93736</v>
      </c>
      <c r="G6" s="517">
        <v>7623.1939699999984</v>
      </c>
      <c r="H6" s="517">
        <v>26785.781950000001</v>
      </c>
      <c r="I6" s="517">
        <v>20533.24942</v>
      </c>
      <c r="J6" s="517">
        <v>223837.46998000002</v>
      </c>
      <c r="K6" s="517">
        <v>213036.11245000002</v>
      </c>
      <c r="L6" s="517">
        <v>14774093.2601</v>
      </c>
      <c r="M6" s="517">
        <v>683722.33488999994</v>
      </c>
      <c r="N6" s="517">
        <v>1743177.28728</v>
      </c>
      <c r="O6" s="517">
        <v>213117.20257999998</v>
      </c>
    </row>
    <row r="7" spans="1:15" ht="13.5" customHeight="1">
      <c r="A7" s="520" t="s">
        <v>302</v>
      </c>
      <c r="B7" s="521">
        <v>506415.36496000004</v>
      </c>
      <c r="C7" s="521">
        <v>55960.926550000004</v>
      </c>
      <c r="D7" s="521">
        <v>5158.2452499999999</v>
      </c>
      <c r="E7" s="521">
        <v>14.315020000000001</v>
      </c>
      <c r="F7" s="521">
        <v>64.225999999999999</v>
      </c>
      <c r="G7" s="521">
        <v>0</v>
      </c>
      <c r="H7" s="521">
        <v>16289.284009999999</v>
      </c>
      <c r="I7" s="521">
        <v>16225.08401</v>
      </c>
      <c r="J7" s="521">
        <v>70183.745219999997</v>
      </c>
      <c r="K7" s="521">
        <v>64721.577709999998</v>
      </c>
      <c r="L7" s="521">
        <v>598110.86544000008</v>
      </c>
      <c r="M7" s="521">
        <v>136921.90329000002</v>
      </c>
      <c r="N7" s="521">
        <v>250994.09787</v>
      </c>
      <c r="O7" s="521">
        <v>52363.503409999998</v>
      </c>
    </row>
    <row r="8" spans="1:15" ht="13.5" customHeight="1">
      <c r="A8" s="520" t="s">
        <v>303</v>
      </c>
      <c r="B8" s="521">
        <v>6951242.4936600011</v>
      </c>
      <c r="C8" s="521">
        <v>90909.438139999984</v>
      </c>
      <c r="D8" s="521">
        <v>29828.908000000003</v>
      </c>
      <c r="E8" s="521">
        <v>2211.8107099999997</v>
      </c>
      <c r="F8" s="521">
        <v>12184.937529999999</v>
      </c>
      <c r="G8" s="521">
        <v>2650.1531299999997</v>
      </c>
      <c r="H8" s="521">
        <v>7841.9156399999993</v>
      </c>
      <c r="I8" s="521">
        <v>2790.1509500000002</v>
      </c>
      <c r="J8" s="521">
        <v>59768.869579999999</v>
      </c>
      <c r="K8" s="521">
        <v>57787.209459999998</v>
      </c>
      <c r="L8" s="521">
        <v>7060867.1244100006</v>
      </c>
      <c r="M8" s="521">
        <v>156348.76239000002</v>
      </c>
      <c r="N8" s="521">
        <v>290761.26744000003</v>
      </c>
      <c r="O8" s="521">
        <v>13822.42836</v>
      </c>
    </row>
    <row r="9" spans="1:15" ht="13.5" customHeight="1">
      <c r="A9" s="520" t="s">
        <v>304</v>
      </c>
      <c r="B9" s="521">
        <v>3679238.9098500004</v>
      </c>
      <c r="C9" s="521">
        <v>174692.57033999998</v>
      </c>
      <c r="D9" s="521">
        <v>28111.684369999999</v>
      </c>
      <c r="E9" s="521">
        <v>8699.8872900000006</v>
      </c>
      <c r="F9" s="521">
        <v>12918.95601</v>
      </c>
      <c r="G9" s="521">
        <v>4118.9597399999993</v>
      </c>
      <c r="H9" s="521">
        <v>1567.972</v>
      </c>
      <c r="I9" s="521">
        <v>1067.6863600000001</v>
      </c>
      <c r="J9" s="521">
        <v>35880.575039999996</v>
      </c>
      <c r="K9" s="521">
        <v>33576.623019999999</v>
      </c>
      <c r="L9" s="521">
        <v>3757718.0972699993</v>
      </c>
      <c r="M9" s="521">
        <v>222155.72675</v>
      </c>
      <c r="N9" s="521">
        <v>638650.63422999997</v>
      </c>
      <c r="O9" s="521">
        <v>98089.646530000013</v>
      </c>
    </row>
    <row r="10" spans="1:15" ht="13.5" customHeight="1">
      <c r="A10" s="520" t="s">
        <v>305</v>
      </c>
      <c r="B10" s="521">
        <v>1158958.9163700002</v>
      </c>
      <c r="C10" s="521">
        <v>57477.293930000007</v>
      </c>
      <c r="D10" s="521">
        <v>14653.9635</v>
      </c>
      <c r="E10" s="521">
        <v>1625.06277</v>
      </c>
      <c r="F10" s="521">
        <v>0.40625</v>
      </c>
      <c r="G10" s="521">
        <v>0</v>
      </c>
      <c r="H10" s="521">
        <v>0</v>
      </c>
      <c r="I10" s="521">
        <v>0</v>
      </c>
      <c r="J10" s="521">
        <v>6948.8100800000002</v>
      </c>
      <c r="K10" s="521">
        <v>6912.0759700000008</v>
      </c>
      <c r="L10" s="521">
        <v>1180562.0962</v>
      </c>
      <c r="M10" s="521">
        <v>66014.432669999995</v>
      </c>
      <c r="N10" s="521">
        <v>370458.71087999997</v>
      </c>
      <c r="O10" s="521">
        <v>31234.41704</v>
      </c>
    </row>
    <row r="11" spans="1:15" ht="13.5" customHeight="1">
      <c r="A11" s="520" t="s">
        <v>306</v>
      </c>
      <c r="B11" s="521">
        <v>0</v>
      </c>
      <c r="C11" s="521">
        <v>0</v>
      </c>
      <c r="D11" s="521">
        <v>0</v>
      </c>
      <c r="E11" s="521">
        <v>0</v>
      </c>
      <c r="F11" s="521">
        <v>0</v>
      </c>
      <c r="G11" s="521">
        <v>0</v>
      </c>
      <c r="H11" s="521">
        <v>0</v>
      </c>
      <c r="I11" s="521">
        <v>0</v>
      </c>
      <c r="J11" s="521">
        <v>0</v>
      </c>
      <c r="K11" s="521">
        <v>0</v>
      </c>
      <c r="L11" s="521">
        <v>0</v>
      </c>
      <c r="M11" s="521">
        <v>0</v>
      </c>
      <c r="N11" s="521">
        <v>0</v>
      </c>
      <c r="O11" s="521">
        <v>0</v>
      </c>
    </row>
    <row r="12" spans="1:15" ht="22.5">
      <c r="A12" s="520" t="s">
        <v>307</v>
      </c>
      <c r="B12" s="521">
        <v>2090177.4538000003</v>
      </c>
      <c r="C12" s="521">
        <v>48083.712050000002</v>
      </c>
      <c r="D12" s="521">
        <v>4399.2523000000001</v>
      </c>
      <c r="E12" s="521">
        <v>322.54073</v>
      </c>
      <c r="F12" s="521">
        <v>1617.41157</v>
      </c>
      <c r="G12" s="521">
        <v>854.08110000000011</v>
      </c>
      <c r="H12" s="521">
        <v>1086.6102999999998</v>
      </c>
      <c r="I12" s="521">
        <v>450.32809999999995</v>
      </c>
      <c r="J12" s="521">
        <v>49394.561570000005</v>
      </c>
      <c r="K12" s="521">
        <v>48377.717769999996</v>
      </c>
      <c r="L12" s="521">
        <v>2146675.2895400003</v>
      </c>
      <c r="M12" s="521">
        <v>98088.379749999993</v>
      </c>
      <c r="N12" s="521">
        <v>189592.01922000002</v>
      </c>
      <c r="O12" s="521">
        <v>16628.185819999999</v>
      </c>
    </row>
    <row r="13" spans="1:15" ht="13.5" customHeight="1">
      <c r="A13" s="520" t="s">
        <v>308</v>
      </c>
      <c r="B13" s="521">
        <v>28498.728749999998</v>
      </c>
      <c r="C13" s="521">
        <v>2532.2215200000001</v>
      </c>
      <c r="D13" s="521">
        <v>0.15</v>
      </c>
      <c r="E13" s="521">
        <v>0</v>
      </c>
      <c r="F13" s="521">
        <v>0</v>
      </c>
      <c r="G13" s="521">
        <v>0</v>
      </c>
      <c r="H13" s="521">
        <v>0</v>
      </c>
      <c r="I13" s="521">
        <v>0</v>
      </c>
      <c r="J13" s="521">
        <v>1660.90849</v>
      </c>
      <c r="K13" s="521">
        <v>1660.90852</v>
      </c>
      <c r="L13" s="521">
        <v>30159.787240000001</v>
      </c>
      <c r="M13" s="521">
        <v>4193.13004</v>
      </c>
      <c r="N13" s="521">
        <v>2720.55764</v>
      </c>
      <c r="O13" s="521">
        <v>979.02142000000003</v>
      </c>
    </row>
    <row r="14" spans="1:15" ht="13.5" customHeight="1">
      <c r="A14" s="516" t="s">
        <v>309</v>
      </c>
      <c r="B14" s="517">
        <v>2433568.8742400003</v>
      </c>
      <c r="C14" s="517">
        <v>2848.6131899999996</v>
      </c>
      <c r="D14" s="517">
        <v>5502.647640000001</v>
      </c>
      <c r="E14" s="517">
        <v>2568.0081500000006</v>
      </c>
      <c r="F14" s="517">
        <v>2626.7359500000002</v>
      </c>
      <c r="G14" s="517">
        <v>1069.2690700000001</v>
      </c>
      <c r="H14" s="517">
        <v>933.91452000000015</v>
      </c>
      <c r="I14" s="517">
        <v>544.86030999999991</v>
      </c>
      <c r="J14" s="517">
        <v>68927.801189999998</v>
      </c>
      <c r="K14" s="517">
        <v>66706.861860000005</v>
      </c>
      <c r="L14" s="517">
        <v>2511559.9735400002</v>
      </c>
      <c r="M14" s="517">
        <v>73737.612580000001</v>
      </c>
      <c r="N14" s="517">
        <v>49575.836329999998</v>
      </c>
      <c r="O14" s="517">
        <v>1135.3776099999998</v>
      </c>
    </row>
    <row r="15" spans="1:15" ht="13.5" customHeight="1">
      <c r="A15" s="520" t="s">
        <v>302</v>
      </c>
      <c r="B15" s="521">
        <v>120988.43044</v>
      </c>
      <c r="C15" s="521">
        <v>246.90197999999998</v>
      </c>
      <c r="D15" s="521">
        <v>0</v>
      </c>
      <c r="E15" s="521">
        <v>0</v>
      </c>
      <c r="F15" s="521">
        <v>0</v>
      </c>
      <c r="G15" s="521">
        <v>0</v>
      </c>
      <c r="H15" s="521">
        <v>0</v>
      </c>
      <c r="I15" s="521">
        <v>0</v>
      </c>
      <c r="J15" s="521">
        <v>137.38618</v>
      </c>
      <c r="K15" s="521">
        <v>137.38618</v>
      </c>
      <c r="L15" s="521">
        <v>121125.81662</v>
      </c>
      <c r="M15" s="521">
        <v>384.28816</v>
      </c>
      <c r="N15" s="521">
        <v>0</v>
      </c>
      <c r="O15" s="521">
        <v>0</v>
      </c>
    </row>
    <row r="16" spans="1:15" ht="13.5" customHeight="1">
      <c r="A16" s="520" t="s">
        <v>303</v>
      </c>
      <c r="B16" s="521">
        <v>1862382.8986000002</v>
      </c>
      <c r="C16" s="521">
        <v>1506.1402499999999</v>
      </c>
      <c r="D16" s="521">
        <v>4117.9572900000003</v>
      </c>
      <c r="E16" s="521">
        <v>2404.9624800000001</v>
      </c>
      <c r="F16" s="521">
        <v>2143.7921200000001</v>
      </c>
      <c r="G16" s="521">
        <v>690.09177</v>
      </c>
      <c r="H16" s="521">
        <v>794.74527</v>
      </c>
      <c r="I16" s="521">
        <v>432.65201999999994</v>
      </c>
      <c r="J16" s="521">
        <v>47601.933039999996</v>
      </c>
      <c r="K16" s="521">
        <v>46113.183019999997</v>
      </c>
      <c r="L16" s="521">
        <v>1917041.3263200002</v>
      </c>
      <c r="M16" s="521">
        <v>51147.029540000003</v>
      </c>
      <c r="N16" s="521">
        <v>40346.049189999998</v>
      </c>
      <c r="O16" s="521">
        <v>934.0354000000001</v>
      </c>
    </row>
    <row r="17" spans="1:15" ht="13.5" customHeight="1">
      <c r="A17" s="520" t="s">
        <v>310</v>
      </c>
      <c r="B17" s="521">
        <v>354549.11288999993</v>
      </c>
      <c r="C17" s="521">
        <v>776.37313000000017</v>
      </c>
      <c r="D17" s="521">
        <v>1384.6903500000001</v>
      </c>
      <c r="E17" s="521">
        <v>163.04566999999997</v>
      </c>
      <c r="F17" s="521">
        <v>482.94382999999993</v>
      </c>
      <c r="G17" s="521">
        <v>379.17729999999995</v>
      </c>
      <c r="H17" s="521">
        <v>139.16925000000001</v>
      </c>
      <c r="I17" s="521">
        <v>112.20828999999999</v>
      </c>
      <c r="J17" s="521">
        <v>7678.6376899999996</v>
      </c>
      <c r="K17" s="521">
        <v>7598.4181099999987</v>
      </c>
      <c r="L17" s="521">
        <v>364234.55401000002</v>
      </c>
      <c r="M17" s="521">
        <v>9029.222499999998</v>
      </c>
      <c r="N17" s="521">
        <v>6053.5161900000003</v>
      </c>
      <c r="O17" s="521">
        <v>198.71624999999997</v>
      </c>
    </row>
    <row r="18" spans="1:15" ht="13.5" customHeight="1">
      <c r="A18" s="520" t="s">
        <v>311</v>
      </c>
      <c r="B18" s="521">
        <v>6674.7815800000008</v>
      </c>
      <c r="C18" s="521">
        <v>0.98959000000000008</v>
      </c>
      <c r="D18" s="521">
        <v>0</v>
      </c>
      <c r="E18" s="521">
        <v>0</v>
      </c>
      <c r="F18" s="521">
        <v>0</v>
      </c>
      <c r="G18" s="521">
        <v>0</v>
      </c>
      <c r="H18" s="521">
        <v>0</v>
      </c>
      <c r="I18" s="521">
        <v>0</v>
      </c>
      <c r="J18" s="521">
        <v>9219.5887300000013</v>
      </c>
      <c r="K18" s="521">
        <v>8567.6190000000006</v>
      </c>
      <c r="L18" s="521">
        <v>15894.370310000002</v>
      </c>
      <c r="M18" s="521">
        <v>8568.6085899999998</v>
      </c>
      <c r="N18" s="521">
        <v>1012.26314</v>
      </c>
      <c r="O18" s="521">
        <v>0.92415999999999998</v>
      </c>
    </row>
    <row r="19" spans="1:15" ht="13.5" customHeight="1">
      <c r="A19" s="520" t="s">
        <v>312</v>
      </c>
      <c r="B19" s="521">
        <v>0</v>
      </c>
      <c r="C19" s="521">
        <v>0</v>
      </c>
      <c r="D19" s="521">
        <v>0</v>
      </c>
      <c r="E19" s="521">
        <v>0</v>
      </c>
      <c r="F19" s="521">
        <v>0</v>
      </c>
      <c r="G19" s="521">
        <v>0</v>
      </c>
      <c r="H19" s="521">
        <v>0</v>
      </c>
      <c r="I19" s="521">
        <v>0</v>
      </c>
      <c r="J19" s="521">
        <v>0</v>
      </c>
      <c r="K19" s="521">
        <v>0</v>
      </c>
      <c r="L19" s="521">
        <v>0</v>
      </c>
      <c r="M19" s="521">
        <v>0</v>
      </c>
      <c r="N19" s="521">
        <v>0</v>
      </c>
      <c r="O19" s="521">
        <v>0</v>
      </c>
    </row>
    <row r="20" spans="1:15" ht="22.5">
      <c r="A20" s="520" t="s">
        <v>307</v>
      </c>
      <c r="B20" s="521">
        <v>88509.470299999986</v>
      </c>
      <c r="C20" s="521">
        <v>318.08721000000003</v>
      </c>
      <c r="D20" s="521">
        <v>0</v>
      </c>
      <c r="E20" s="521">
        <v>0</v>
      </c>
      <c r="F20" s="521">
        <v>0</v>
      </c>
      <c r="G20" s="521">
        <v>0</v>
      </c>
      <c r="H20" s="521">
        <v>0</v>
      </c>
      <c r="I20" s="521">
        <v>0</v>
      </c>
      <c r="J20" s="521">
        <v>4290.2555499999999</v>
      </c>
      <c r="K20" s="521">
        <v>4290.2555499999999</v>
      </c>
      <c r="L20" s="521">
        <v>92799.725849999988</v>
      </c>
      <c r="M20" s="521">
        <v>4608.3427599999995</v>
      </c>
      <c r="N20" s="521">
        <v>2162.2779100000002</v>
      </c>
      <c r="O20" s="521">
        <v>1.7018</v>
      </c>
    </row>
    <row r="21" spans="1:15" ht="13.5" customHeight="1">
      <c r="A21" s="520" t="s">
        <v>313</v>
      </c>
      <c r="B21" s="521">
        <v>464.18043</v>
      </c>
      <c r="C21" s="521">
        <v>0.12103</v>
      </c>
      <c r="D21" s="521">
        <v>0</v>
      </c>
      <c r="E21" s="521">
        <v>0</v>
      </c>
      <c r="F21" s="521">
        <v>0</v>
      </c>
      <c r="G21" s="521">
        <v>0</v>
      </c>
      <c r="H21" s="521">
        <v>0</v>
      </c>
      <c r="I21" s="521">
        <v>0</v>
      </c>
      <c r="J21" s="521">
        <v>0</v>
      </c>
      <c r="K21" s="521">
        <v>0</v>
      </c>
      <c r="L21" s="521">
        <v>464.18043</v>
      </c>
      <c r="M21" s="521">
        <v>0.12103</v>
      </c>
      <c r="N21" s="521">
        <v>1.7299</v>
      </c>
      <c r="O21" s="521">
        <v>0</v>
      </c>
    </row>
    <row r="22" spans="1:15" ht="13.5" customHeight="1">
      <c r="A22" s="516" t="s">
        <v>314</v>
      </c>
      <c r="B22" s="517">
        <v>4.0000000000000003E-5</v>
      </c>
      <c r="C22" s="517">
        <v>0</v>
      </c>
      <c r="D22" s="517">
        <v>0</v>
      </c>
      <c r="E22" s="517">
        <v>0</v>
      </c>
      <c r="F22" s="517">
        <v>0</v>
      </c>
      <c r="G22" s="517">
        <v>0</v>
      </c>
      <c r="H22" s="517">
        <v>0</v>
      </c>
      <c r="I22" s="517">
        <v>0</v>
      </c>
      <c r="J22" s="517">
        <v>30725.140799999997</v>
      </c>
      <c r="K22" s="517">
        <v>30725.14071</v>
      </c>
      <c r="L22" s="517">
        <v>30725.14084</v>
      </c>
      <c r="M22" s="517">
        <v>30725.14071</v>
      </c>
      <c r="N22" s="517">
        <v>28340.63752</v>
      </c>
      <c r="O22" s="517">
        <v>28340.637489999997</v>
      </c>
    </row>
    <row r="23" spans="1:15" ht="13.5" customHeight="1">
      <c r="A23" s="520" t="s">
        <v>302</v>
      </c>
      <c r="B23" s="521">
        <v>2.9999999999999997E-5</v>
      </c>
      <c r="C23" s="521">
        <v>0</v>
      </c>
      <c r="D23" s="521">
        <v>0</v>
      </c>
      <c r="E23" s="521">
        <v>0</v>
      </c>
      <c r="F23" s="521">
        <v>0</v>
      </c>
      <c r="G23" s="521">
        <v>0</v>
      </c>
      <c r="H23" s="521">
        <v>0</v>
      </c>
      <c r="I23" s="521">
        <v>0</v>
      </c>
      <c r="J23" s="521">
        <v>26464.041970000002</v>
      </c>
      <c r="K23" s="521">
        <v>26464.041880000004</v>
      </c>
      <c r="L23" s="521">
        <v>26464.042000000001</v>
      </c>
      <c r="M23" s="521">
        <v>26464.041880000004</v>
      </c>
      <c r="N23" s="521">
        <v>24459.68506</v>
      </c>
      <c r="O23" s="521">
        <v>24459.685030000001</v>
      </c>
    </row>
    <row r="24" spans="1:15" ht="13.5" customHeight="1">
      <c r="A24" s="520" t="s">
        <v>315</v>
      </c>
      <c r="B24" s="521">
        <v>0</v>
      </c>
      <c r="C24" s="521">
        <v>0</v>
      </c>
      <c r="D24" s="521">
        <v>0</v>
      </c>
      <c r="E24" s="521">
        <v>0</v>
      </c>
      <c r="F24" s="521">
        <v>0</v>
      </c>
      <c r="G24" s="521">
        <v>0</v>
      </c>
      <c r="H24" s="521">
        <v>0</v>
      </c>
      <c r="I24" s="521">
        <v>0</v>
      </c>
      <c r="J24" s="521">
        <v>882.24474999999995</v>
      </c>
      <c r="K24" s="521">
        <v>882.24474999999995</v>
      </c>
      <c r="L24" s="521">
        <v>882.24474999999995</v>
      </c>
      <c r="M24" s="521">
        <v>882.24474999999995</v>
      </c>
      <c r="N24" s="521">
        <v>502.09838000000002</v>
      </c>
      <c r="O24" s="521">
        <v>502.09838000000002</v>
      </c>
    </row>
    <row r="25" spans="1:15" ht="13.5" customHeight="1">
      <c r="A25" s="520" t="s">
        <v>304</v>
      </c>
      <c r="B25" s="521">
        <v>0</v>
      </c>
      <c r="C25" s="521">
        <v>0</v>
      </c>
      <c r="D25" s="521">
        <v>0</v>
      </c>
      <c r="E25" s="521">
        <v>0</v>
      </c>
      <c r="F25" s="521">
        <v>0</v>
      </c>
      <c r="G25" s="521">
        <v>0</v>
      </c>
      <c r="H25" s="521">
        <v>0</v>
      </c>
      <c r="I25" s="521">
        <v>0</v>
      </c>
      <c r="J25" s="521">
        <v>0</v>
      </c>
      <c r="K25" s="521">
        <v>0</v>
      </c>
      <c r="L25" s="521">
        <v>0</v>
      </c>
      <c r="M25" s="521">
        <v>0</v>
      </c>
      <c r="N25" s="521">
        <v>0</v>
      </c>
      <c r="O25" s="521">
        <v>0</v>
      </c>
    </row>
    <row r="26" spans="1:15" ht="13.5" customHeight="1">
      <c r="A26" s="520" t="s">
        <v>316</v>
      </c>
      <c r="B26" s="521">
        <v>0</v>
      </c>
      <c r="C26" s="521">
        <v>0</v>
      </c>
      <c r="D26" s="521">
        <v>0</v>
      </c>
      <c r="E26" s="521">
        <v>0</v>
      </c>
      <c r="F26" s="521">
        <v>0</v>
      </c>
      <c r="G26" s="521">
        <v>0</v>
      </c>
      <c r="H26" s="521">
        <v>0</v>
      </c>
      <c r="I26" s="521">
        <v>0</v>
      </c>
      <c r="J26" s="521">
        <v>0</v>
      </c>
      <c r="K26" s="521">
        <v>0</v>
      </c>
      <c r="L26" s="521">
        <v>0</v>
      </c>
      <c r="M26" s="521">
        <v>0</v>
      </c>
      <c r="N26" s="521">
        <v>0</v>
      </c>
      <c r="O26" s="521">
        <v>0</v>
      </c>
    </row>
    <row r="27" spans="1:15" ht="13.5" customHeight="1">
      <c r="A27" s="520" t="s">
        <v>312</v>
      </c>
      <c r="B27" s="521">
        <v>0</v>
      </c>
      <c r="C27" s="521">
        <v>0</v>
      </c>
      <c r="D27" s="521">
        <v>0</v>
      </c>
      <c r="E27" s="521">
        <v>0</v>
      </c>
      <c r="F27" s="521">
        <v>0</v>
      </c>
      <c r="G27" s="521">
        <v>0</v>
      </c>
      <c r="H27" s="521">
        <v>0</v>
      </c>
      <c r="I27" s="521">
        <v>0</v>
      </c>
      <c r="J27" s="521">
        <v>0</v>
      </c>
      <c r="K27" s="521">
        <v>0</v>
      </c>
      <c r="L27" s="521">
        <v>0</v>
      </c>
      <c r="M27" s="521">
        <v>0</v>
      </c>
      <c r="N27" s="521">
        <v>0</v>
      </c>
      <c r="O27" s="521">
        <v>0</v>
      </c>
    </row>
    <row r="28" spans="1:15" ht="22.5">
      <c r="A28" s="520" t="s">
        <v>307</v>
      </c>
      <c r="B28" s="521">
        <v>1.0000000000000001E-5</v>
      </c>
      <c r="C28" s="521">
        <v>0</v>
      </c>
      <c r="D28" s="521">
        <v>0</v>
      </c>
      <c r="E28" s="521">
        <v>0</v>
      </c>
      <c r="F28" s="521">
        <v>0</v>
      </c>
      <c r="G28" s="521">
        <v>0</v>
      </c>
      <c r="H28" s="521">
        <v>0</v>
      </c>
      <c r="I28" s="521">
        <v>0</v>
      </c>
      <c r="J28" s="521">
        <v>3378.8540800000001</v>
      </c>
      <c r="K28" s="521">
        <v>3378.8540800000001</v>
      </c>
      <c r="L28" s="521">
        <v>3378.8540899999998</v>
      </c>
      <c r="M28" s="521">
        <v>3378.8540800000001</v>
      </c>
      <c r="N28" s="521">
        <v>3378.8540800000001</v>
      </c>
      <c r="O28" s="521">
        <v>3378.8540800000001</v>
      </c>
    </row>
    <row r="29" spans="1:15" ht="13.5" customHeight="1">
      <c r="A29" s="520" t="s">
        <v>313</v>
      </c>
      <c r="B29" s="521">
        <v>0</v>
      </c>
      <c r="C29" s="521">
        <v>0</v>
      </c>
      <c r="D29" s="521">
        <v>0</v>
      </c>
      <c r="E29" s="521">
        <v>0</v>
      </c>
      <c r="F29" s="521">
        <v>0</v>
      </c>
      <c r="G29" s="521">
        <v>0</v>
      </c>
      <c r="H29" s="521">
        <v>0</v>
      </c>
      <c r="I29" s="521">
        <v>0</v>
      </c>
      <c r="J29" s="521">
        <v>0</v>
      </c>
      <c r="K29" s="521">
        <v>0</v>
      </c>
      <c r="L29" s="521">
        <v>0</v>
      </c>
      <c r="M29" s="521">
        <v>0</v>
      </c>
      <c r="N29" s="521">
        <v>0</v>
      </c>
      <c r="O29" s="521">
        <v>0</v>
      </c>
    </row>
    <row r="30" spans="1:15" ht="13.5" customHeight="1">
      <c r="A30" s="518" t="s">
        <v>317</v>
      </c>
      <c r="B30" s="519">
        <v>16848100.741670001</v>
      </c>
      <c r="C30" s="519">
        <v>432504.77572000003</v>
      </c>
      <c r="D30" s="519">
        <v>87654.851060000001</v>
      </c>
      <c r="E30" s="519">
        <v>15441.624669999999</v>
      </c>
      <c r="F30" s="519">
        <v>29412.673309999998</v>
      </c>
      <c r="G30" s="519">
        <v>8692.4630400000005</v>
      </c>
      <c r="H30" s="519">
        <v>27719.696470000003</v>
      </c>
      <c r="I30" s="519">
        <v>21078.10973</v>
      </c>
      <c r="J30" s="519">
        <v>323490.41197000002</v>
      </c>
      <c r="K30" s="519">
        <v>310468.11501999997</v>
      </c>
      <c r="L30" s="519">
        <v>17316378.374479998</v>
      </c>
      <c r="M30" s="519">
        <v>788185.08817999996</v>
      </c>
      <c r="N30" s="519">
        <v>1821093.7611299998</v>
      </c>
      <c r="O30" s="519">
        <v>242593.21767999997</v>
      </c>
    </row>
    <row r="31" spans="1:15" ht="12.75" customHeight="1">
      <c r="A31" s="22" t="s">
        <v>318</v>
      </c>
      <c r="L31" s="135"/>
    </row>
    <row r="32" spans="1:15" ht="12.75" customHeight="1">
      <c r="B32" s="135"/>
      <c r="L32" s="135"/>
    </row>
    <row r="33" spans="1:15" ht="12.75" customHeight="1">
      <c r="A33" s="628" t="s">
        <v>83</v>
      </c>
    </row>
    <row r="34" spans="1:15" ht="12.75" customHeight="1">
      <c r="G34" s="35"/>
    </row>
    <row r="35" spans="1:15" ht="12.75" customHeight="1"/>
    <row r="36" spans="1:15" ht="12.75" customHeight="1"/>
    <row r="37" spans="1:15" ht="12.75" customHeight="1"/>
    <row r="38" spans="1:15" ht="12.75" customHeight="1"/>
    <row r="39" spans="1:15" ht="12.75" customHeight="1"/>
    <row r="46" spans="1:15">
      <c r="O46" s="266" t="s">
        <v>1061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0" customWidth="1"/>
    <col min="2" max="2" width="19.42578125" style="320" customWidth="1"/>
    <col min="3" max="16384" width="9.140625" style="320"/>
  </cols>
  <sheetData>
    <row r="1" spans="1:2">
      <c r="A1" s="150" t="s">
        <v>870</v>
      </c>
    </row>
    <row r="2" spans="1:2">
      <c r="A2" s="537" t="s">
        <v>871</v>
      </c>
    </row>
    <row r="4" spans="1:2">
      <c r="B4" s="65" t="s">
        <v>254</v>
      </c>
    </row>
    <row r="5" spans="1:2" ht="50.25" customHeight="1">
      <c r="A5" s="809" t="s">
        <v>873</v>
      </c>
      <c r="B5" s="809" t="s">
        <v>872</v>
      </c>
    </row>
    <row r="6" spans="1:2" ht="12.75" customHeight="1">
      <c r="A6" s="827">
        <v>42735</v>
      </c>
      <c r="B6" s="828">
        <v>40389.062909999993</v>
      </c>
    </row>
    <row r="7" spans="1:2" ht="12.75" customHeight="1">
      <c r="A7" s="827">
        <v>42825</v>
      </c>
      <c r="B7" s="828">
        <v>37713.038419999997</v>
      </c>
    </row>
    <row r="8" spans="1:2" ht="12.75" customHeight="1">
      <c r="A8" s="827">
        <v>42916</v>
      </c>
      <c r="B8" s="828">
        <v>142490.68692000001</v>
      </c>
    </row>
    <row r="9" spans="1:2" ht="12.75" customHeight="1">
      <c r="A9" s="827">
        <v>43008</v>
      </c>
      <c r="B9" s="828">
        <v>137477.17043999996</v>
      </c>
    </row>
    <row r="10" spans="1:2" ht="12.75" customHeight="1">
      <c r="A10" s="827">
        <v>43100</v>
      </c>
      <c r="B10" s="828">
        <v>132862.53498</v>
      </c>
    </row>
    <row r="11" spans="1:2" ht="12.75" customHeight="1">
      <c r="A11" s="827">
        <v>43190</v>
      </c>
      <c r="B11" s="828">
        <v>129902.28234000001</v>
      </c>
    </row>
    <row r="12" spans="1:2" ht="12.75" customHeight="1">
      <c r="A12" s="827">
        <v>43281</v>
      </c>
      <c r="B12" s="828">
        <v>125814.01814</v>
      </c>
    </row>
    <row r="13" spans="1:2" ht="12.75" customHeight="1">
      <c r="A13" s="827">
        <v>43373</v>
      </c>
      <c r="B13" s="828">
        <v>121555.80378999999</v>
      </c>
    </row>
    <row r="14" spans="1:2" ht="12.75" customHeight="1">
      <c r="A14" s="827">
        <v>43465</v>
      </c>
      <c r="B14" s="828">
        <v>116784.54037</v>
      </c>
    </row>
    <row r="15" spans="1:2" ht="12.75" customHeight="1">
      <c r="A15" s="827">
        <v>43555</v>
      </c>
      <c r="B15" s="828">
        <v>111231.46580000001</v>
      </c>
    </row>
    <row r="16" spans="1:2">
      <c r="A16" s="827">
        <v>43646</v>
      </c>
      <c r="B16" s="828">
        <v>106331.236</v>
      </c>
    </row>
    <row r="17" spans="1:2">
      <c r="A17" s="827">
        <v>43738</v>
      </c>
      <c r="B17" s="828">
        <v>100790.925</v>
      </c>
    </row>
    <row r="18" spans="1:2">
      <c r="A18" s="827">
        <v>43830</v>
      </c>
      <c r="B18" s="828">
        <v>96919.634150000013</v>
      </c>
    </row>
    <row r="19" spans="1:2">
      <c r="A19" s="827">
        <v>43921</v>
      </c>
      <c r="B19" s="828">
        <v>93745.450159999978</v>
      </c>
    </row>
    <row r="20" spans="1:2">
      <c r="A20" s="827">
        <v>44012</v>
      </c>
      <c r="B20" s="828">
        <v>96794.109760000007</v>
      </c>
    </row>
    <row r="21" spans="1:2">
      <c r="A21" s="827">
        <v>44104</v>
      </c>
      <c r="B21" s="828">
        <v>99004.306019999989</v>
      </c>
    </row>
    <row r="22" spans="1:2">
      <c r="A22" s="827">
        <v>44196</v>
      </c>
      <c r="B22" s="828">
        <v>94660.018180000014</v>
      </c>
    </row>
    <row r="23" spans="1:2">
      <c r="A23" s="827">
        <v>44286</v>
      </c>
      <c r="B23" s="828">
        <v>89118.698709999997</v>
      </c>
    </row>
    <row r="24" spans="1:2">
      <c r="A24" s="827">
        <v>44377</v>
      </c>
      <c r="B24" s="828">
        <v>84125.830519999989</v>
      </c>
    </row>
    <row r="25" spans="1:2">
      <c r="A25" s="827">
        <v>44469</v>
      </c>
      <c r="B25" s="828">
        <v>78799.248759999988</v>
      </c>
    </row>
    <row r="26" spans="1:2">
      <c r="A26" s="827">
        <v>44561</v>
      </c>
      <c r="B26" s="828">
        <v>72396.231290000011</v>
      </c>
    </row>
    <row r="27" spans="1:2">
      <c r="A27" s="22" t="s">
        <v>874</v>
      </c>
    </row>
    <row r="55" spans="8:8">
      <c r="H55" s="35" t="s">
        <v>1062</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2" t="s">
        <v>733</v>
      </c>
      <c r="B1" s="525"/>
      <c r="C1" s="525"/>
      <c r="D1" s="526" t="s">
        <v>1540</v>
      </c>
    </row>
    <row r="2" spans="1:11" ht="15" customHeight="1">
      <c r="A2" s="539" t="s">
        <v>734</v>
      </c>
      <c r="B2" s="525"/>
      <c r="C2" s="532"/>
      <c r="D2" s="533" t="s">
        <v>1541</v>
      </c>
    </row>
    <row r="3" spans="1:11" ht="15" customHeight="1">
      <c r="A3" s="534"/>
      <c r="B3" s="525"/>
      <c r="C3" s="532"/>
      <c r="D3" s="533"/>
    </row>
    <row r="4" spans="1:11" ht="15" customHeight="1">
      <c r="A4" s="150" t="s">
        <v>735</v>
      </c>
      <c r="B4" s="525"/>
      <c r="C4" s="532"/>
      <c r="D4" s="533"/>
    </row>
    <row r="5" spans="1:11" ht="15" customHeight="1">
      <c r="A5" s="534" t="s">
        <v>736</v>
      </c>
      <c r="B5" s="525"/>
      <c r="C5" s="532"/>
      <c r="D5" s="533"/>
    </row>
    <row r="6" spans="1:11" ht="15" customHeight="1">
      <c r="A6" s="1033" t="s">
        <v>1457</v>
      </c>
      <c r="B6" s="829">
        <v>44561</v>
      </c>
      <c r="C6" s="532"/>
      <c r="D6" s="533"/>
    </row>
    <row r="7" spans="1:11" ht="23.25">
      <c r="A7" s="631" t="s">
        <v>253</v>
      </c>
      <c r="B7" s="524">
        <v>4</v>
      </c>
      <c r="C7" s="632"/>
      <c r="D7" s="633"/>
      <c r="H7" s="150"/>
      <c r="I7" s="332"/>
      <c r="J7" s="333"/>
      <c r="K7" s="333"/>
    </row>
    <row r="8" spans="1:11">
      <c r="B8" s="237"/>
      <c r="C8" s="238"/>
      <c r="D8" s="236"/>
      <c r="E8" s="239"/>
      <c r="H8" s="534"/>
      <c r="I8" s="331"/>
      <c r="J8" s="331"/>
      <c r="K8" s="331"/>
    </row>
    <row r="9" spans="1:11">
      <c r="A9" s="229" t="s">
        <v>737</v>
      </c>
    </row>
    <row r="10" spans="1:11">
      <c r="A10" s="535" t="s">
        <v>738</v>
      </c>
    </row>
    <row r="11" spans="1:11" ht="12.75" customHeight="1">
      <c r="A11"/>
      <c r="B11"/>
      <c r="C11"/>
      <c r="D11" s="65" t="s">
        <v>254</v>
      </c>
    </row>
    <row r="12" spans="1:11" ht="44.25" customHeight="1">
      <c r="A12" s="1021"/>
      <c r="B12" s="1021"/>
      <c r="C12" s="1184" t="s">
        <v>358</v>
      </c>
      <c r="D12" s="1184"/>
    </row>
    <row r="13" spans="1:11" ht="22.5" customHeight="1">
      <c r="A13" s="1184" t="s">
        <v>257</v>
      </c>
      <c r="B13" s="522" t="s">
        <v>255</v>
      </c>
      <c r="C13" s="1184" t="s">
        <v>256</v>
      </c>
      <c r="D13" s="1184" t="s">
        <v>1456</v>
      </c>
    </row>
    <row r="14" spans="1:11" ht="22.5" customHeight="1">
      <c r="A14" s="1185"/>
      <c r="B14" s="1026">
        <v>44561</v>
      </c>
      <c r="C14" s="1184"/>
      <c r="D14" s="1184"/>
      <c r="E14" s="331"/>
    </row>
    <row r="15" spans="1:11" ht="15">
      <c r="A15" s="472" t="s">
        <v>258</v>
      </c>
      <c r="B15" s="469">
        <v>31183.434259999998</v>
      </c>
      <c r="C15" s="470">
        <v>0.11429969185177435</v>
      </c>
      <c r="D15" s="469">
        <v>3198.6519899999985</v>
      </c>
      <c r="F15" s="53"/>
    </row>
    <row r="16" spans="1:11">
      <c r="A16" s="472" t="s">
        <v>259</v>
      </c>
      <c r="B16" s="469">
        <v>333733.33356</v>
      </c>
      <c r="C16" s="470">
        <v>0.1267814790657904</v>
      </c>
      <c r="D16" s="469">
        <v>37550.497970000026</v>
      </c>
    </row>
    <row r="17" spans="1:6" ht="22.5">
      <c r="A17" s="475" t="s">
        <v>260</v>
      </c>
      <c r="B17" s="469">
        <v>1387.0445500000001</v>
      </c>
      <c r="C17" s="470">
        <v>1.9239465661395392</v>
      </c>
      <c r="D17" s="469">
        <v>912.6704400000001</v>
      </c>
      <c r="F17" s="53"/>
    </row>
    <row r="18" spans="1:6">
      <c r="A18" s="634" t="s">
        <v>262</v>
      </c>
      <c r="B18" s="635">
        <v>366303.81237</v>
      </c>
      <c r="C18" s="636">
        <v>0.12833158195952024</v>
      </c>
      <c r="D18" s="635">
        <v>41661.820399999968</v>
      </c>
    </row>
    <row r="19" spans="1:6">
      <c r="A19" s="472" t="s">
        <v>261</v>
      </c>
      <c r="B19" s="473">
        <v>68037.176919999998</v>
      </c>
      <c r="C19" s="474">
        <v>9.2735954157180875E-2</v>
      </c>
      <c r="D19" s="473">
        <v>5774.0321399999957</v>
      </c>
    </row>
    <row r="20" spans="1:6">
      <c r="A20" s="472" t="s">
        <v>267</v>
      </c>
      <c r="B20" s="469">
        <v>0</v>
      </c>
      <c r="C20" s="1020">
        <v>0</v>
      </c>
      <c r="D20" s="523">
        <v>0</v>
      </c>
    </row>
    <row r="21" spans="1:6">
      <c r="A21" s="472" t="s">
        <v>263</v>
      </c>
      <c r="B21" s="469">
        <v>13788.523150000001</v>
      </c>
      <c r="C21" s="470">
        <v>-5.4816428483742602E-2</v>
      </c>
      <c r="D21" s="469">
        <v>-799.67279999999846</v>
      </c>
    </row>
    <row r="22" spans="1:6">
      <c r="A22" s="472" t="s">
        <v>264</v>
      </c>
      <c r="B22" s="469">
        <v>283594.84835000004</v>
      </c>
      <c r="C22" s="470">
        <v>0.14776641649042416</v>
      </c>
      <c r="D22" s="469">
        <v>36510.734130000055</v>
      </c>
    </row>
    <row r="23" spans="1:6" ht="22.5">
      <c r="A23" s="475" t="s">
        <v>265</v>
      </c>
      <c r="B23" s="469">
        <v>883.26393999999993</v>
      </c>
      <c r="C23" s="470">
        <v>0.25013115377875028</v>
      </c>
      <c r="D23" s="469">
        <v>176.72691999999995</v>
      </c>
    </row>
    <row r="24" spans="1:6">
      <c r="A24" s="634" t="s">
        <v>266</v>
      </c>
      <c r="B24" s="637">
        <v>366303.81236000004</v>
      </c>
      <c r="C24" s="638">
        <v>0.12833158192871719</v>
      </c>
      <c r="D24" s="637">
        <v>41661.820390000008</v>
      </c>
    </row>
    <row r="25" spans="1:6">
      <c r="A25" s="22" t="s">
        <v>283</v>
      </c>
    </row>
    <row r="26" spans="1:6">
      <c r="A26" s="22"/>
    </row>
    <row r="27" spans="1:6">
      <c r="A27" s="230" t="s">
        <v>739</v>
      </c>
    </row>
    <row r="28" spans="1:6">
      <c r="A28" s="536" t="s">
        <v>740</v>
      </c>
    </row>
    <row r="29" spans="1:6">
      <c r="D29" s="65" t="s">
        <v>254</v>
      </c>
    </row>
    <row r="30" spans="1:6" ht="47.25" customHeight="1">
      <c r="A30" s="1022"/>
      <c r="B30" s="1022"/>
      <c r="C30" s="1186" t="s">
        <v>378</v>
      </c>
      <c r="D30" s="1186"/>
    </row>
    <row r="31" spans="1:6" ht="24" customHeight="1">
      <c r="A31" s="1184" t="s">
        <v>257</v>
      </c>
      <c r="B31" s="522" t="s">
        <v>269</v>
      </c>
      <c r="C31" s="1184" t="s">
        <v>256</v>
      </c>
      <c r="D31" s="1184" t="s">
        <v>1456</v>
      </c>
    </row>
    <row r="32" spans="1:6" ht="24">
      <c r="A32" s="1185"/>
      <c r="B32" s="1026" t="s">
        <v>1553</v>
      </c>
      <c r="C32" s="1184"/>
      <c r="D32" s="1184"/>
    </row>
    <row r="33" spans="1:4">
      <c r="A33" s="475" t="s">
        <v>270</v>
      </c>
      <c r="B33" s="527">
        <v>17467.28052</v>
      </c>
      <c r="C33" s="470">
        <v>0.1110515410523352</v>
      </c>
      <c r="D33" s="469">
        <v>1745.8851800000011</v>
      </c>
    </row>
    <row r="34" spans="1:4">
      <c r="A34" s="475" t="s">
        <v>271</v>
      </c>
      <c r="B34" s="527">
        <v>8907.4059900000011</v>
      </c>
      <c r="C34" s="470">
        <v>0.20361928646282329</v>
      </c>
      <c r="D34" s="469">
        <v>1506.8881600000013</v>
      </c>
    </row>
    <row r="35" spans="1:4">
      <c r="A35" s="475" t="s">
        <v>272</v>
      </c>
      <c r="B35" s="527">
        <v>8559.8745299999991</v>
      </c>
      <c r="C35" s="470">
        <v>2.8722573996885922E-2</v>
      </c>
      <c r="D35" s="469">
        <v>238.99701999999888</v>
      </c>
    </row>
    <row r="36" spans="1:4">
      <c r="A36" s="475" t="s">
        <v>273</v>
      </c>
      <c r="B36" s="527">
        <v>32365.272270000001</v>
      </c>
      <c r="C36" s="470">
        <v>2.5965723765669404</v>
      </c>
      <c r="D36" s="469">
        <v>23366.350829999999</v>
      </c>
    </row>
    <row r="37" spans="1:4">
      <c r="A37" s="475" t="s">
        <v>274</v>
      </c>
      <c r="B37" s="527">
        <v>23702.692050000001</v>
      </c>
      <c r="C37" s="470">
        <v>6.6735906071363038</v>
      </c>
      <c r="D37" s="469">
        <v>20613.82619</v>
      </c>
    </row>
    <row r="38" spans="1:4" ht="22.5">
      <c r="A38" s="475" t="s">
        <v>275</v>
      </c>
      <c r="B38" s="527">
        <v>8662.5802199999998</v>
      </c>
      <c r="C38" s="528">
        <v>0.46573582984815171</v>
      </c>
      <c r="D38" s="469">
        <v>2752.5246399999996</v>
      </c>
    </row>
    <row r="39" spans="1:4">
      <c r="A39" s="475" t="s">
        <v>277</v>
      </c>
      <c r="B39" s="527">
        <v>3827.6973399999997</v>
      </c>
      <c r="C39" s="470">
        <v>-0.70396025664959749</v>
      </c>
      <c r="D39" s="469">
        <v>-9101.9765499999994</v>
      </c>
    </row>
    <row r="40" spans="1:4">
      <c r="A40" s="475" t="s">
        <v>276</v>
      </c>
      <c r="B40" s="527">
        <v>13648.533200000002</v>
      </c>
      <c r="C40" s="470">
        <v>-0.29613901765840855</v>
      </c>
      <c r="D40" s="469">
        <v>-5742.4169199999997</v>
      </c>
    </row>
    <row r="41" spans="1:4" ht="22.5">
      <c r="A41" s="475" t="s">
        <v>278</v>
      </c>
      <c r="B41" s="527">
        <v>-9820.835860000001</v>
      </c>
      <c r="C41" s="528">
        <v>0.51995294898574562</v>
      </c>
      <c r="D41" s="469">
        <v>-3359.5596300000007</v>
      </c>
    </row>
    <row r="42" spans="1:4">
      <c r="A42" s="475" t="s">
        <v>280</v>
      </c>
      <c r="B42" s="527">
        <v>53660.250129999993</v>
      </c>
      <c r="C42" s="470">
        <v>0.42523940046437186</v>
      </c>
      <c r="D42" s="469">
        <v>16010.259459999994</v>
      </c>
    </row>
    <row r="43" spans="1:4">
      <c r="A43" s="475" t="s">
        <v>279</v>
      </c>
      <c r="B43" s="527">
        <v>46258.631240000002</v>
      </c>
      <c r="C43" s="470">
        <v>0.54812966729704693</v>
      </c>
      <c r="D43" s="469">
        <v>16378.297430000002</v>
      </c>
    </row>
    <row r="44" spans="1:4" ht="22.5">
      <c r="A44" s="475" t="s">
        <v>281</v>
      </c>
      <c r="B44" s="527">
        <v>7401.6188900000006</v>
      </c>
      <c r="C44" s="528">
        <v>-4.7368626006477128E-2</v>
      </c>
      <c r="D44" s="469">
        <v>-368.0379699999994</v>
      </c>
    </row>
    <row r="45" spans="1:4">
      <c r="A45" s="475" t="s">
        <v>284</v>
      </c>
      <c r="B45" s="527">
        <v>576.64154000000008</v>
      </c>
      <c r="C45" s="528">
        <v>-0.15689836274906666</v>
      </c>
      <c r="D45" s="469">
        <v>-107.31104000000005</v>
      </c>
    </row>
    <row r="46" spans="1:4" ht="21.75">
      <c r="A46" s="639" t="s">
        <v>282</v>
      </c>
      <c r="B46" s="640">
        <v>6824.9773499999992</v>
      </c>
      <c r="C46" s="641">
        <v>-3.6796191274299235E-2</v>
      </c>
      <c r="D46" s="635">
        <v>-260.72693000000072</v>
      </c>
    </row>
    <row r="47" spans="1:4">
      <c r="A47" s="22" t="s">
        <v>283</v>
      </c>
    </row>
    <row r="49" spans="1:5">
      <c r="A49" s="230" t="s">
        <v>1218</v>
      </c>
    </row>
    <row r="50" spans="1:5">
      <c r="A50" s="536" t="s">
        <v>742</v>
      </c>
    </row>
    <row r="51" spans="1:5">
      <c r="B51" s="65"/>
      <c r="C51" s="65" t="s">
        <v>254</v>
      </c>
    </row>
    <row r="52" spans="1:5" ht="22.5">
      <c r="A52" s="1184" t="s">
        <v>257</v>
      </c>
      <c r="B52" s="522" t="s">
        <v>269</v>
      </c>
      <c r="C52" s="1032" t="s">
        <v>32</v>
      </c>
      <c r="D52" s="1183"/>
      <c r="E52" s="1183"/>
    </row>
    <row r="53" spans="1:5" ht="24">
      <c r="A53" s="1185"/>
      <c r="B53" s="1026" t="s">
        <v>1553</v>
      </c>
      <c r="C53" s="1036" t="s">
        <v>30</v>
      </c>
      <c r="D53" s="1183"/>
      <c r="E53" s="1183"/>
    </row>
    <row r="54" spans="1:5">
      <c r="A54" s="529" t="s">
        <v>285</v>
      </c>
      <c r="B54" s="530">
        <v>740229.84767000005</v>
      </c>
      <c r="C54" s="470">
        <f>B54/B$57</f>
        <v>0.79278423047794544</v>
      </c>
      <c r="D54" s="232"/>
      <c r="E54" s="233"/>
    </row>
    <row r="55" spans="1:5" ht="22.5">
      <c r="A55" s="475" t="s">
        <v>286</v>
      </c>
      <c r="B55" s="530">
        <v>83487.988870000001</v>
      </c>
      <c r="C55" s="470">
        <f t="shared" ref="C55:C56" si="0">B55/B$57</f>
        <v>8.9415417682483539E-2</v>
      </c>
      <c r="D55" s="232"/>
      <c r="E55" s="233"/>
    </row>
    <row r="56" spans="1:5" ht="22.5">
      <c r="A56" s="475" t="s">
        <v>287</v>
      </c>
      <c r="B56" s="530">
        <v>109991.26010000001</v>
      </c>
      <c r="C56" s="470">
        <f t="shared" si="0"/>
        <v>0.11780035183957099</v>
      </c>
      <c r="D56" s="232"/>
      <c r="E56" s="233"/>
    </row>
    <row r="57" spans="1:5">
      <c r="A57" s="642" t="s">
        <v>288</v>
      </c>
      <c r="B57" s="643">
        <v>933709.09664000012</v>
      </c>
      <c r="C57" s="641">
        <f>SUM(C54:C56)</f>
        <v>1</v>
      </c>
      <c r="D57" s="234"/>
      <c r="E57" s="235"/>
    </row>
    <row r="58" spans="1:5">
      <c r="A58" s="22" t="s">
        <v>268</v>
      </c>
      <c r="C58" s="1034"/>
    </row>
    <row r="59" spans="1:5">
      <c r="A59" s="22"/>
    </row>
    <row r="60" spans="1:5">
      <c r="A60" s="230" t="s">
        <v>743</v>
      </c>
    </row>
    <row r="61" spans="1:5">
      <c r="A61" s="536" t="s">
        <v>744</v>
      </c>
    </row>
    <row r="62" spans="1:5">
      <c r="A62" s="22"/>
      <c r="B62" s="65"/>
      <c r="C62" s="65" t="s">
        <v>254</v>
      </c>
    </row>
    <row r="63" spans="1:5" ht="22.5">
      <c r="A63" s="1184" t="s">
        <v>257</v>
      </c>
      <c r="B63" s="522" t="s">
        <v>255</v>
      </c>
      <c r="C63" s="1032" t="s">
        <v>32</v>
      </c>
    </row>
    <row r="64" spans="1:5">
      <c r="A64" s="1185"/>
      <c r="B64" s="1026">
        <v>44561</v>
      </c>
      <c r="C64" s="1036" t="s">
        <v>30</v>
      </c>
    </row>
    <row r="65" spans="1:5">
      <c r="A65" s="529" t="s">
        <v>289</v>
      </c>
      <c r="B65" s="530">
        <v>144338.19193</v>
      </c>
      <c r="C65" s="470">
        <f>B65/B$68</f>
        <v>0.72771042946818887</v>
      </c>
    </row>
    <row r="66" spans="1:5" ht="22.5">
      <c r="A66" s="475" t="s">
        <v>286</v>
      </c>
      <c r="B66" s="530">
        <v>14123.865760000001</v>
      </c>
      <c r="C66" s="470">
        <f t="shared" ref="C66:C67" si="1">B66/B$68</f>
        <v>7.1208349505619647E-2</v>
      </c>
    </row>
    <row r="67" spans="1:5" ht="22.5">
      <c r="A67" s="475" t="s">
        <v>287</v>
      </c>
      <c r="B67" s="530">
        <v>39883.583769999997</v>
      </c>
      <c r="C67" s="470">
        <f t="shared" si="1"/>
        <v>0.20108122102619155</v>
      </c>
    </row>
    <row r="68" spans="1:5">
      <c r="A68" s="642" t="s">
        <v>290</v>
      </c>
      <c r="B68" s="643">
        <v>198345.64145999998</v>
      </c>
      <c r="C68" s="641">
        <f>SUM(C65:C67)</f>
        <v>1</v>
      </c>
    </row>
    <row r="69" spans="1:5">
      <c r="A69" s="22" t="s">
        <v>283</v>
      </c>
      <c r="C69" s="1035"/>
    </row>
    <row r="71" spans="1:5">
      <c r="A71" s="628" t="s">
        <v>83</v>
      </c>
      <c r="E71" s="35" t="s">
        <v>1142</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08" customWidth="1"/>
    <col min="2" max="2" width="19.42578125" style="808" customWidth="1"/>
    <col min="3" max="16384" width="9.140625" style="808"/>
  </cols>
  <sheetData>
    <row r="1" spans="1:2" ht="12.75">
      <c r="A1" s="150" t="s">
        <v>875</v>
      </c>
    </row>
    <row r="2" spans="1:2">
      <c r="A2" s="537" t="s">
        <v>876</v>
      </c>
    </row>
    <row r="4" spans="1:2">
      <c r="B4" s="65" t="s">
        <v>254</v>
      </c>
    </row>
    <row r="5" spans="1:2" ht="48">
      <c r="A5" s="812" t="s">
        <v>873</v>
      </c>
      <c r="B5" s="812" t="s">
        <v>877</v>
      </c>
    </row>
    <row r="6" spans="1:2">
      <c r="A6" s="811">
        <v>42735</v>
      </c>
      <c r="B6" s="810">
        <v>1203495.0464000001</v>
      </c>
    </row>
    <row r="7" spans="1:2">
      <c r="A7" s="811">
        <v>42825</v>
      </c>
      <c r="B7" s="810">
        <v>1146319.70306</v>
      </c>
    </row>
    <row r="8" spans="1:2">
      <c r="A8" s="811">
        <v>42916</v>
      </c>
      <c r="B8" s="810">
        <v>877228.42964999995</v>
      </c>
    </row>
    <row r="9" spans="1:2">
      <c r="A9" s="811">
        <v>43008</v>
      </c>
      <c r="B9" s="810">
        <v>894151.84952999989</v>
      </c>
    </row>
    <row r="10" spans="1:2">
      <c r="A10" s="811">
        <v>43100</v>
      </c>
      <c r="B10" s="810">
        <v>1107262.56757</v>
      </c>
    </row>
    <row r="11" spans="1:2">
      <c r="A11" s="811">
        <v>43190</v>
      </c>
      <c r="B11" s="810">
        <v>900884.15221000009</v>
      </c>
    </row>
    <row r="12" spans="1:2">
      <c r="A12" s="811">
        <v>43281</v>
      </c>
      <c r="B12" s="810">
        <v>848211.15226999996</v>
      </c>
    </row>
    <row r="13" spans="1:2">
      <c r="A13" s="811">
        <v>43373</v>
      </c>
      <c r="B13" s="810">
        <v>810938.32378999994</v>
      </c>
    </row>
    <row r="14" spans="1:2">
      <c r="A14" s="811">
        <v>43465</v>
      </c>
      <c r="B14" s="810">
        <v>1130869.9720300001</v>
      </c>
    </row>
    <row r="15" spans="1:2">
      <c r="A15" s="811">
        <v>43555</v>
      </c>
      <c r="B15" s="810">
        <v>1115130.94731</v>
      </c>
    </row>
    <row r="16" spans="1:2">
      <c r="A16" s="811" t="s">
        <v>884</v>
      </c>
      <c r="B16" s="810">
        <v>963335.01599999995</v>
      </c>
    </row>
    <row r="17" spans="1:2">
      <c r="A17" s="811">
        <v>43738</v>
      </c>
      <c r="B17" s="810">
        <v>1183278.73</v>
      </c>
    </row>
    <row r="18" spans="1:2">
      <c r="A18" s="811">
        <v>43830</v>
      </c>
      <c r="B18" s="810">
        <v>1269940.3296900003</v>
      </c>
    </row>
    <row r="19" spans="1:2">
      <c r="A19" s="811">
        <v>43921</v>
      </c>
      <c r="B19" s="810">
        <v>1261623.8706100001</v>
      </c>
    </row>
    <row r="20" spans="1:2">
      <c r="A20" s="811">
        <v>44012</v>
      </c>
      <c r="B20" s="810">
        <v>1536281.7394600003</v>
      </c>
    </row>
    <row r="21" spans="1:2">
      <c r="A21" s="811">
        <v>44104</v>
      </c>
      <c r="B21" s="810">
        <v>1340154.5910399999</v>
      </c>
    </row>
    <row r="22" spans="1:2">
      <c r="A22" s="811">
        <v>44196</v>
      </c>
      <c r="B22" s="810">
        <v>1819533.7452499999</v>
      </c>
    </row>
    <row r="23" spans="1:2">
      <c r="A23" s="811">
        <v>44286</v>
      </c>
      <c r="B23" s="810">
        <v>1790536.3650700001</v>
      </c>
    </row>
    <row r="24" spans="1:2">
      <c r="A24" s="811">
        <v>44377</v>
      </c>
      <c r="B24" s="810">
        <v>1813218.3398100003</v>
      </c>
    </row>
    <row r="25" spans="1:2">
      <c r="A25" s="811">
        <v>44469</v>
      </c>
      <c r="B25" s="810">
        <v>1726431.0678699999</v>
      </c>
    </row>
    <row r="26" spans="1:2">
      <c r="A26" s="811">
        <v>44561</v>
      </c>
      <c r="B26" s="810">
        <v>2058837.2244399996</v>
      </c>
    </row>
    <row r="27" spans="1:2">
      <c r="A27" s="22" t="s">
        <v>874</v>
      </c>
    </row>
    <row r="60" spans="8:8">
      <c r="H60" s="35" t="s">
        <v>1143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s>
  <sheetData>
    <row r="1" spans="1:6" ht="12.75" customHeight="1">
      <c r="A1" s="153" t="s">
        <v>762</v>
      </c>
      <c r="D1" s="140" t="str">
        <f>Naslovnica!A20</f>
        <v>Ožujak 2022.</v>
      </c>
    </row>
    <row r="2" spans="1:6" ht="12.75" customHeight="1">
      <c r="A2" s="564" t="s">
        <v>763</v>
      </c>
      <c r="D2" s="542" t="str">
        <f>Naslovnica!A24</f>
        <v>March 2022</v>
      </c>
    </row>
    <row r="3" spans="1:6" ht="12.75" customHeight="1"/>
    <row r="4" spans="1:6" ht="12.75" customHeight="1">
      <c r="D4" s="65" t="s">
        <v>329</v>
      </c>
      <c r="E4" s="305"/>
      <c r="F4" s="305"/>
    </row>
    <row r="5" spans="1:6" ht="31.5" customHeight="1">
      <c r="A5" s="780"/>
      <c r="B5" s="781" t="str">
        <f>D1</f>
        <v>Ožujak 2022.</v>
      </c>
      <c r="C5" s="782" t="s">
        <v>661</v>
      </c>
      <c r="D5" s="782" t="s">
        <v>18</v>
      </c>
      <c r="E5" s="303"/>
      <c r="F5" s="304"/>
    </row>
    <row r="6" spans="1:6" s="267" customFormat="1" ht="24">
      <c r="A6" s="780"/>
      <c r="B6" s="783" t="str">
        <f>D2</f>
        <v>March 2022</v>
      </c>
      <c r="C6" s="783" t="s">
        <v>45</v>
      </c>
      <c r="D6" s="801" t="s">
        <v>248</v>
      </c>
      <c r="E6" s="303"/>
      <c r="F6" s="304"/>
    </row>
    <row r="7" spans="1:6" ht="24">
      <c r="A7" s="784" t="s">
        <v>819</v>
      </c>
      <c r="B7" s="785">
        <v>223167.68597000022</v>
      </c>
      <c r="C7" s="785">
        <v>2079.7573399999819</v>
      </c>
      <c r="D7" s="785">
        <v>193037.8198000002</v>
      </c>
      <c r="E7" s="298"/>
      <c r="F7" s="304"/>
    </row>
    <row r="8" spans="1:6" s="267" customFormat="1">
      <c r="A8" s="786" t="s">
        <v>963</v>
      </c>
      <c r="B8" s="787"/>
      <c r="C8" s="787"/>
      <c r="D8" s="787"/>
      <c r="E8" s="298"/>
      <c r="F8" s="298"/>
    </row>
    <row r="9" spans="1:6" s="267" customFormat="1">
      <c r="A9" s="788" t="s">
        <v>820</v>
      </c>
      <c r="B9" s="785">
        <v>660564.81141999993</v>
      </c>
      <c r="C9" s="785">
        <v>20263.160229999921</v>
      </c>
      <c r="D9" s="785">
        <v>8286580.33818</v>
      </c>
      <c r="E9" s="298"/>
      <c r="F9" s="298"/>
    </row>
    <row r="10" spans="1:6" s="267" customFormat="1">
      <c r="A10" s="788" t="s">
        <v>821</v>
      </c>
      <c r="B10" s="785">
        <v>306759.75086000009</v>
      </c>
      <c r="C10" s="785">
        <v>-62432.500929999922</v>
      </c>
      <c r="D10" s="785">
        <v>5899010.3238600008</v>
      </c>
      <c r="E10" s="298"/>
      <c r="F10" s="298"/>
    </row>
    <row r="11" spans="1:6" s="267" customFormat="1" ht="24">
      <c r="A11" s="789" t="s">
        <v>822</v>
      </c>
      <c r="B11" s="785">
        <v>23690.471320000001</v>
      </c>
      <c r="C11" s="785">
        <v>485.2783500000005</v>
      </c>
      <c r="D11" s="785">
        <v>300563.32171000005</v>
      </c>
      <c r="E11" s="298"/>
      <c r="F11" s="298"/>
    </row>
    <row r="12" spans="1:6" s="267" customFormat="1">
      <c r="A12" s="788" t="s">
        <v>823</v>
      </c>
      <c r="B12" s="785">
        <v>1345.7369899999999</v>
      </c>
      <c r="C12" s="785">
        <v>-218.57866000000013</v>
      </c>
      <c r="D12" s="785">
        <v>14373.276870000003</v>
      </c>
      <c r="E12" s="298"/>
      <c r="F12" s="298"/>
    </row>
    <row r="13" spans="1:6" s="267" customFormat="1">
      <c r="A13" s="789" t="s">
        <v>824</v>
      </c>
      <c r="B13" s="785">
        <v>1457.8728700000001</v>
      </c>
      <c r="C13" s="785">
        <v>373.41548000000034</v>
      </c>
      <c r="D13" s="785">
        <v>13667.702389999999</v>
      </c>
      <c r="E13" s="298"/>
      <c r="F13" s="298"/>
    </row>
    <row r="14" spans="1:6" s="267" customFormat="1">
      <c r="A14" s="790" t="s">
        <v>825</v>
      </c>
      <c r="B14" s="791">
        <v>993818.64345999993</v>
      </c>
      <c r="C14" s="791">
        <v>-41529.225530000054</v>
      </c>
      <c r="D14" s="791">
        <v>14514194.96301</v>
      </c>
      <c r="E14" s="298"/>
      <c r="F14" s="298"/>
    </row>
    <row r="15" spans="1:6" s="267" customFormat="1">
      <c r="A15" s="786" t="s">
        <v>826</v>
      </c>
      <c r="B15" s="785"/>
      <c r="C15" s="785"/>
      <c r="D15" s="785"/>
      <c r="E15" s="298"/>
      <c r="F15" s="298"/>
    </row>
    <row r="16" spans="1:6" s="267" customFormat="1">
      <c r="A16" s="788" t="s">
        <v>827</v>
      </c>
      <c r="B16" s="785">
        <v>3340.5203500000002</v>
      </c>
      <c r="C16" s="785">
        <v>152.65885000000026</v>
      </c>
      <c r="D16" s="785">
        <v>41447.307670000009</v>
      </c>
      <c r="E16" s="298"/>
      <c r="F16" s="298"/>
    </row>
    <row r="17" spans="1:6" s="267" customFormat="1">
      <c r="A17" s="792" t="s">
        <v>828</v>
      </c>
      <c r="B17" s="785">
        <v>3340.2966800000004</v>
      </c>
      <c r="C17" s="785">
        <v>153.28624000000036</v>
      </c>
      <c r="D17" s="785">
        <v>41439.739790000007</v>
      </c>
      <c r="E17" s="298"/>
      <c r="F17" s="298"/>
    </row>
    <row r="18" spans="1:6" s="267" customFormat="1">
      <c r="A18" s="792" t="s">
        <v>829</v>
      </c>
      <c r="B18" s="793">
        <v>0.22366999999999998</v>
      </c>
      <c r="C18" s="793">
        <v>-0.62738999999999989</v>
      </c>
      <c r="D18" s="785">
        <v>7.5678800000000006</v>
      </c>
      <c r="E18" s="298"/>
      <c r="F18" s="298"/>
    </row>
    <row r="19" spans="1:6" s="267" customFormat="1">
      <c r="A19" s="788" t="s">
        <v>830</v>
      </c>
      <c r="B19" s="785">
        <v>862945.69145000004</v>
      </c>
      <c r="C19" s="785">
        <v>-20111.244539999985</v>
      </c>
      <c r="D19" s="785">
        <v>11974029.39119</v>
      </c>
      <c r="E19" s="298"/>
      <c r="F19" s="298"/>
    </row>
    <row r="20" spans="1:6" s="267" customFormat="1">
      <c r="A20" s="792" t="s">
        <v>831</v>
      </c>
      <c r="B20" s="785">
        <v>664742.65745000006</v>
      </c>
      <c r="C20" s="785">
        <v>30485.76204000006</v>
      </c>
      <c r="D20" s="785">
        <v>8240883.4916199995</v>
      </c>
      <c r="E20" s="298"/>
      <c r="F20" s="298"/>
    </row>
    <row r="21" spans="1:6" s="267" customFormat="1">
      <c r="A21" s="792" t="s">
        <v>832</v>
      </c>
      <c r="B21" s="785">
        <v>198203.03400000001</v>
      </c>
      <c r="C21" s="785">
        <v>-50597.006579999987</v>
      </c>
      <c r="D21" s="785">
        <v>3733145.8995700004</v>
      </c>
      <c r="E21" s="298"/>
      <c r="F21" s="298"/>
    </row>
    <row r="22" spans="1:6" s="267" customFormat="1" ht="24">
      <c r="A22" s="789" t="s">
        <v>833</v>
      </c>
      <c r="B22" s="785">
        <v>28628.671140000002</v>
      </c>
      <c r="C22" s="785">
        <v>5596.7756400000035</v>
      </c>
      <c r="D22" s="785">
        <v>307051.95664999995</v>
      </c>
      <c r="E22" s="298"/>
      <c r="F22" s="298"/>
    </row>
    <row r="23" spans="1:6" s="267" customFormat="1">
      <c r="A23" s="789" t="s">
        <v>834</v>
      </c>
      <c r="B23" s="785">
        <v>117663.31926999999</v>
      </c>
      <c r="C23" s="785">
        <v>-3943.2307300000102</v>
      </c>
      <c r="D23" s="785">
        <v>2141288.0767599996</v>
      </c>
      <c r="E23" s="298"/>
      <c r="F23" s="298"/>
    </row>
    <row r="24" spans="1:6" s="267" customFormat="1">
      <c r="A24" s="788" t="s">
        <v>835</v>
      </c>
      <c r="B24" s="785">
        <v>1457.8728700000001</v>
      </c>
      <c r="C24" s="785">
        <v>373.41548000000034</v>
      </c>
      <c r="D24" s="785">
        <v>13667.702389999999</v>
      </c>
      <c r="E24" s="298"/>
      <c r="F24" s="298"/>
    </row>
    <row r="25" spans="1:6" s="267" customFormat="1" ht="30.75" customHeight="1">
      <c r="A25" s="789" t="s">
        <v>836</v>
      </c>
      <c r="B25" s="785">
        <v>1663.0052499999999</v>
      </c>
      <c r="C25" s="785">
        <v>362.59397999999987</v>
      </c>
      <c r="D25" s="785">
        <v>15077.049490000001</v>
      </c>
      <c r="E25" s="298"/>
      <c r="F25" s="298"/>
    </row>
    <row r="26" spans="1:6">
      <c r="A26" s="790" t="s">
        <v>837</v>
      </c>
      <c r="B26" s="791">
        <v>1015699.08033</v>
      </c>
      <c r="C26" s="791">
        <v>-17569.031320000067</v>
      </c>
      <c r="D26" s="791">
        <v>14492561.48415</v>
      </c>
      <c r="E26" s="299"/>
      <c r="F26" s="299"/>
    </row>
    <row r="27" spans="1:6">
      <c r="A27" s="367" t="s">
        <v>962</v>
      </c>
      <c r="B27" s="785">
        <v>201287.24910000013</v>
      </c>
      <c r="C27" s="785">
        <v>-21880.436870000092</v>
      </c>
      <c r="D27" s="785">
        <v>214671.29866000079</v>
      </c>
      <c r="E27" s="299"/>
      <c r="F27" s="299"/>
    </row>
    <row r="28" spans="1:6" ht="12.75" customHeight="1">
      <c r="A28" s="13" t="s">
        <v>618</v>
      </c>
      <c r="B28" s="858"/>
      <c r="C28" s="864"/>
    </row>
    <row r="29" spans="1:6" s="267" customFormat="1" ht="12.75" customHeight="1">
      <c r="A29" s="48" t="s">
        <v>961</v>
      </c>
      <c r="B29" s="858"/>
      <c r="C29" s="858"/>
    </row>
    <row r="30" spans="1:6" ht="12.75" customHeight="1">
      <c r="A30" s="863" t="s">
        <v>980</v>
      </c>
    </row>
    <row r="31" spans="1:6" ht="12.75" customHeight="1">
      <c r="D31" s="8" t="str">
        <f>Naslovnica!A20</f>
        <v>Ožujak 2022.</v>
      </c>
    </row>
    <row r="32" spans="1:6" ht="12.75" customHeight="1">
      <c r="A32" s="347" t="s">
        <v>675</v>
      </c>
      <c r="B32" s="306"/>
      <c r="C32" s="306"/>
      <c r="D32" s="542" t="str">
        <f>Naslovnica!A24</f>
        <v>March 2022</v>
      </c>
      <c r="E32" s="267"/>
    </row>
    <row r="33" spans="1:6" ht="12.75" customHeight="1">
      <c r="A33" s="564" t="s">
        <v>806</v>
      </c>
      <c r="B33" s="306"/>
      <c r="C33" s="306"/>
      <c r="D33" s="65" t="s">
        <v>617</v>
      </c>
      <c r="E33" s="267"/>
      <c r="F33" s="267"/>
    </row>
    <row r="34" spans="1:6" ht="28.5" customHeight="1">
      <c r="A34" s="694"/>
      <c r="B34" s="781" t="str">
        <f>$D$1</f>
        <v>Ožujak 2022.</v>
      </c>
      <c r="C34" s="782" t="str">
        <f>$C$5</f>
        <v>Promjena u odnosu na prethodni mjesec</v>
      </c>
      <c r="D34" s="782" t="s">
        <v>18</v>
      </c>
      <c r="E34" s="267"/>
      <c r="F34" s="267"/>
    </row>
    <row r="35" spans="1:6" s="267" customFormat="1" ht="24">
      <c r="A35" s="694"/>
      <c r="B35" s="783" t="str">
        <f>D2</f>
        <v>March 2022</v>
      </c>
      <c r="C35" s="783" t="s">
        <v>45</v>
      </c>
      <c r="D35" s="801" t="s">
        <v>248</v>
      </c>
    </row>
    <row r="36" spans="1:6" ht="25.5">
      <c r="A36" s="777" t="s">
        <v>805</v>
      </c>
      <c r="B36" s="343">
        <v>353339.6100000001</v>
      </c>
      <c r="C36" s="343">
        <v>-138.92819999996573</v>
      </c>
      <c r="D36" s="343">
        <v>351801.69504000002</v>
      </c>
      <c r="E36" s="303"/>
      <c r="F36" s="303"/>
    </row>
    <row r="37" spans="1:6" ht="14.25" customHeight="1">
      <c r="A37" s="345" t="s">
        <v>797</v>
      </c>
      <c r="B37" s="343"/>
      <c r="C37" s="343"/>
      <c r="D37" s="343"/>
      <c r="E37" s="298"/>
      <c r="F37" s="298"/>
    </row>
    <row r="38" spans="1:6">
      <c r="A38" s="346" t="s">
        <v>798</v>
      </c>
      <c r="B38" s="343">
        <v>27956.59086</v>
      </c>
      <c r="C38" s="343">
        <v>5528.9472500000011</v>
      </c>
      <c r="D38" s="343">
        <v>292574.72228999995</v>
      </c>
      <c r="E38" s="301"/>
      <c r="F38" s="301"/>
    </row>
    <row r="39" spans="1:6" ht="26.25" customHeight="1">
      <c r="A39" s="346" t="s">
        <v>799</v>
      </c>
      <c r="B39" s="343">
        <v>672.08028000000002</v>
      </c>
      <c r="C39" s="343">
        <v>67.828390000000013</v>
      </c>
      <c r="D39" s="343">
        <v>14477.23436</v>
      </c>
      <c r="E39" s="301"/>
      <c r="F39" s="301"/>
    </row>
    <row r="40" spans="1:6" s="267" customFormat="1" ht="25.5">
      <c r="A40" s="346" t="s">
        <v>800</v>
      </c>
      <c r="B40" s="343">
        <v>35.688449999999996</v>
      </c>
      <c r="C40" s="343">
        <v>1.3191799999999958</v>
      </c>
      <c r="D40" s="343">
        <v>98.610899999999987</v>
      </c>
      <c r="E40" s="301"/>
      <c r="F40" s="301"/>
    </row>
    <row r="41" spans="1:6" s="267" customFormat="1">
      <c r="A41" s="696" t="s">
        <v>801</v>
      </c>
      <c r="B41" s="695">
        <v>28664.35959</v>
      </c>
      <c r="C41" s="695">
        <v>5598.0948200000021</v>
      </c>
      <c r="D41" s="695">
        <v>307150.56754999998</v>
      </c>
      <c r="E41" s="301"/>
      <c r="F41" s="301"/>
    </row>
    <row r="42" spans="1:6" s="267" customFormat="1">
      <c r="A42" s="345" t="s">
        <v>802</v>
      </c>
      <c r="B42" s="343"/>
      <c r="C42" s="343"/>
      <c r="D42" s="343"/>
      <c r="E42" s="301"/>
      <c r="F42" s="301"/>
    </row>
    <row r="43" spans="1:6" ht="25.5">
      <c r="A43" s="346" t="s">
        <v>803</v>
      </c>
      <c r="B43" s="343">
        <v>23654.782870000003</v>
      </c>
      <c r="C43" s="343">
        <v>483.9591700000019</v>
      </c>
      <c r="D43" s="343">
        <v>299991.42978000001</v>
      </c>
      <c r="E43" s="300"/>
      <c r="F43" s="300"/>
    </row>
    <row r="44" spans="1:6" ht="25.5">
      <c r="A44" s="346" t="s">
        <v>804</v>
      </c>
      <c r="B44" s="343">
        <v>35.688449999999996</v>
      </c>
      <c r="C44" s="343">
        <v>1.3191799999999958</v>
      </c>
      <c r="D44" s="343">
        <v>98.610899999999987</v>
      </c>
      <c r="E44" s="301"/>
      <c r="F44" s="301"/>
    </row>
    <row r="45" spans="1:6">
      <c r="A45" s="696" t="s">
        <v>801</v>
      </c>
      <c r="B45" s="695">
        <v>23690.471320000004</v>
      </c>
      <c r="C45" s="695">
        <v>485.27835000000414</v>
      </c>
      <c r="D45" s="695">
        <v>300090.04068000003</v>
      </c>
      <c r="E45" s="300"/>
      <c r="F45" s="300"/>
    </row>
    <row r="46" spans="1:6">
      <c r="A46" s="342" t="s">
        <v>796</v>
      </c>
      <c r="B46" s="343">
        <v>358313.4982700001</v>
      </c>
      <c r="C46" s="343">
        <v>4973.8882699999958</v>
      </c>
      <c r="D46" s="343">
        <v>358862.22190999991</v>
      </c>
      <c r="E46" s="302"/>
      <c r="F46" s="302"/>
    </row>
    <row r="47" spans="1:6" ht="12.75" customHeight="1">
      <c r="A47" s="13" t="s">
        <v>618</v>
      </c>
    </row>
    <row r="48" spans="1:6" ht="12.75" customHeight="1"/>
    <row r="49" spans="1:4" ht="12.75" customHeight="1">
      <c r="A49" s="627" t="s">
        <v>83</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838</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676</v>
      </c>
      <c r="E1" s="140" t="str">
        <f>Naslovnica!A20</f>
        <v>Ožujak 2022.</v>
      </c>
    </row>
    <row r="2" spans="1:7" ht="12.75" customHeight="1">
      <c r="A2" s="564" t="s">
        <v>964</v>
      </c>
      <c r="E2" s="542" t="str">
        <f>Naslovnica!A24</f>
        <v>March 2022</v>
      </c>
    </row>
    <row r="3" spans="1:7">
      <c r="A3" s="307"/>
      <c r="B3" s="303"/>
      <c r="C3" s="303"/>
      <c r="D3" s="65" t="s">
        <v>577</v>
      </c>
      <c r="F3" s="303"/>
      <c r="G3" s="308"/>
    </row>
    <row r="4" spans="1:7" ht="48.75" customHeight="1">
      <c r="A4" s="1073" t="s">
        <v>606</v>
      </c>
      <c r="B4" s="1075" t="s">
        <v>965</v>
      </c>
      <c r="C4" s="1075"/>
      <c r="D4" s="1075"/>
      <c r="E4" s="779"/>
      <c r="F4" s="307"/>
      <c r="G4" s="307"/>
    </row>
    <row r="5" spans="1:7" ht="60">
      <c r="A5" s="1073"/>
      <c r="B5" s="697" t="s">
        <v>607</v>
      </c>
      <c r="C5" s="697" t="s">
        <v>608</v>
      </c>
      <c r="D5" s="697" t="s">
        <v>609</v>
      </c>
      <c r="E5" s="309"/>
      <c r="F5" s="309"/>
    </row>
    <row r="6" spans="1:7" ht="12.75" customHeight="1">
      <c r="A6" s="350" t="s">
        <v>119</v>
      </c>
      <c r="B6" s="351">
        <v>8056.6849900000007</v>
      </c>
      <c r="C6" s="351">
        <v>22428.157880000002</v>
      </c>
      <c r="D6" s="351">
        <v>219330.24859999993</v>
      </c>
      <c r="E6" s="310"/>
      <c r="F6" s="310"/>
      <c r="G6" s="53"/>
    </row>
    <row r="7" spans="1:7" ht="12.75" customHeight="1">
      <c r="A7" s="352" t="s">
        <v>120</v>
      </c>
      <c r="B7" s="351">
        <v>217327.93781</v>
      </c>
      <c r="C7" s="351">
        <v>623739.05565000011</v>
      </c>
      <c r="D7" s="351">
        <v>36063352.242929988</v>
      </c>
      <c r="E7" s="310"/>
      <c r="F7" s="310"/>
      <c r="G7" s="53"/>
    </row>
    <row r="8" spans="1:7" ht="12.75" customHeight="1">
      <c r="A8" s="352" t="s">
        <v>121</v>
      </c>
      <c r="B8" s="351">
        <v>12471.443650000001</v>
      </c>
      <c r="C8" s="351">
        <v>36086.292889999997</v>
      </c>
      <c r="D8" s="351">
        <v>592404.24573000008</v>
      </c>
      <c r="E8" s="310"/>
      <c r="F8" s="310"/>
      <c r="G8" s="53"/>
    </row>
    <row r="9" spans="1:7" ht="12.75" customHeight="1">
      <c r="A9" s="698" t="s">
        <v>241</v>
      </c>
      <c r="B9" s="699">
        <v>237856.06645000001</v>
      </c>
      <c r="C9" s="699">
        <v>682253.50642000011</v>
      </c>
      <c r="D9" s="699">
        <v>36875086.737259984</v>
      </c>
      <c r="E9" s="311"/>
      <c r="F9" s="311"/>
      <c r="G9" s="53"/>
    </row>
    <row r="10" spans="1:7" ht="12.75" customHeight="1">
      <c r="A10" s="352" t="s">
        <v>122</v>
      </c>
      <c r="B10" s="351">
        <v>8115.1527800000003</v>
      </c>
      <c r="C10" s="351">
        <v>22531.463390000001</v>
      </c>
      <c r="D10" s="351">
        <v>160091.56325000001</v>
      </c>
      <c r="E10" s="310"/>
      <c r="F10" s="310"/>
      <c r="G10" s="53"/>
    </row>
    <row r="11" spans="1:7" ht="12.75" customHeight="1">
      <c r="A11" s="352" t="s">
        <v>123</v>
      </c>
      <c r="B11" s="351">
        <v>94047.865129999991</v>
      </c>
      <c r="C11" s="351">
        <v>271312.67411000002</v>
      </c>
      <c r="D11" s="351">
        <v>12773661.752499994</v>
      </c>
      <c r="E11" s="310"/>
      <c r="F11" s="310"/>
      <c r="G11" s="53"/>
    </row>
    <row r="12" spans="1:7" ht="12.75" customHeight="1">
      <c r="A12" s="352" t="s">
        <v>124</v>
      </c>
      <c r="B12" s="351">
        <v>3118.91032</v>
      </c>
      <c r="C12" s="351">
        <v>9259.0030600000009</v>
      </c>
      <c r="D12" s="351">
        <v>154296.85280999995</v>
      </c>
      <c r="E12" s="310"/>
      <c r="F12" s="310"/>
      <c r="G12" s="53"/>
    </row>
    <row r="13" spans="1:7" ht="12.75" customHeight="1">
      <c r="A13" s="698" t="s">
        <v>242</v>
      </c>
      <c r="B13" s="699">
        <v>105281.92822999999</v>
      </c>
      <c r="C13" s="699">
        <v>303103.14056000003</v>
      </c>
      <c r="D13" s="699">
        <v>13088050.168559993</v>
      </c>
      <c r="E13" s="311"/>
      <c r="F13" s="311"/>
      <c r="G13" s="53"/>
    </row>
    <row r="14" spans="1:7" ht="12.75" customHeight="1">
      <c r="A14" s="352" t="s">
        <v>125</v>
      </c>
      <c r="B14" s="351">
        <v>12304.69807</v>
      </c>
      <c r="C14" s="351">
        <v>34187.229920000005</v>
      </c>
      <c r="D14" s="351">
        <v>202822.94116999998</v>
      </c>
      <c r="E14" s="310"/>
      <c r="F14" s="310"/>
      <c r="G14" s="53"/>
    </row>
    <row r="15" spans="1:7" ht="12.75" customHeight="1">
      <c r="A15" s="352" t="s">
        <v>126</v>
      </c>
      <c r="B15" s="351">
        <v>110151.79173</v>
      </c>
      <c r="C15" s="351">
        <v>317887.28964999999</v>
      </c>
      <c r="D15" s="351">
        <v>16651038.050439993</v>
      </c>
      <c r="E15" s="310"/>
      <c r="F15" s="310"/>
      <c r="G15" s="53"/>
    </row>
    <row r="16" spans="1:7" ht="12.75" customHeight="1">
      <c r="A16" s="352" t="s">
        <v>127</v>
      </c>
      <c r="B16" s="351">
        <v>4880.0228999999999</v>
      </c>
      <c r="C16" s="351">
        <v>14720.513790000001</v>
      </c>
      <c r="D16" s="351">
        <v>241189.08930999998</v>
      </c>
      <c r="E16" s="310"/>
      <c r="F16" s="310"/>
      <c r="G16" s="53"/>
    </row>
    <row r="17" spans="1:8" ht="12.75" customHeight="1">
      <c r="A17" s="698" t="s">
        <v>243</v>
      </c>
      <c r="B17" s="699">
        <v>127336.51269999999</v>
      </c>
      <c r="C17" s="699">
        <v>366795.03336</v>
      </c>
      <c r="D17" s="699">
        <v>17095050.080919996</v>
      </c>
      <c r="E17" s="311"/>
      <c r="F17" s="311"/>
      <c r="G17" s="53"/>
    </row>
    <row r="18" spans="1:8" ht="12.75" customHeight="1">
      <c r="A18" s="352" t="s">
        <v>128</v>
      </c>
      <c r="B18" s="351">
        <v>7336.1872000000003</v>
      </c>
      <c r="C18" s="351">
        <v>20481.187739999998</v>
      </c>
      <c r="D18" s="351">
        <v>170212.53228000001</v>
      </c>
      <c r="E18" s="310"/>
      <c r="F18" s="310"/>
      <c r="G18" s="53"/>
    </row>
    <row r="19" spans="1:8" ht="12.75" customHeight="1">
      <c r="A19" s="352" t="s">
        <v>129</v>
      </c>
      <c r="B19" s="351">
        <v>177300.15981000001</v>
      </c>
      <c r="C19" s="351">
        <v>509287.83363999997</v>
      </c>
      <c r="D19" s="351">
        <v>28360832.83795001</v>
      </c>
      <c r="E19" s="310"/>
      <c r="F19" s="310"/>
      <c r="G19" s="53"/>
    </row>
    <row r="20" spans="1:8" ht="12.75" customHeight="1">
      <c r="A20" s="352" t="s">
        <v>130</v>
      </c>
      <c r="B20" s="351">
        <v>9631.8030600000002</v>
      </c>
      <c r="C20" s="351">
        <v>28543.790060000003</v>
      </c>
      <c r="D20" s="351">
        <v>492925.33691000019</v>
      </c>
      <c r="E20" s="310"/>
      <c r="F20" s="310"/>
      <c r="G20" s="53"/>
    </row>
    <row r="21" spans="1:8" ht="12.75" customHeight="1">
      <c r="A21" s="698" t="s">
        <v>244</v>
      </c>
      <c r="B21" s="699">
        <v>194268.15007000003</v>
      </c>
      <c r="C21" s="699">
        <v>558312.81143999996</v>
      </c>
      <c r="D21" s="699">
        <v>29023970.707140014</v>
      </c>
      <c r="E21" s="311"/>
      <c r="F21" s="311"/>
      <c r="G21" s="53"/>
    </row>
    <row r="22" spans="1:8" ht="12.75" customHeight="1">
      <c r="A22" s="353" t="s">
        <v>245</v>
      </c>
      <c r="B22" s="354">
        <v>35812.723040000004</v>
      </c>
      <c r="C22" s="354">
        <v>99628.03893000001</v>
      </c>
      <c r="D22" s="354">
        <v>752457.28529999999</v>
      </c>
      <c r="E22" s="311"/>
      <c r="F22" s="311"/>
      <c r="G22" s="53"/>
      <c r="H22" s="135"/>
    </row>
    <row r="23" spans="1:8" ht="12.75" customHeight="1">
      <c r="A23" s="353" t="s">
        <v>246</v>
      </c>
      <c r="B23" s="354">
        <v>598827.75448</v>
      </c>
      <c r="C23" s="354">
        <v>1722226.85305</v>
      </c>
      <c r="D23" s="354">
        <v>93848884.883819982</v>
      </c>
      <c r="E23" s="311"/>
      <c r="F23" s="311"/>
      <c r="G23" s="53"/>
      <c r="H23" s="135"/>
    </row>
    <row r="24" spans="1:8" ht="12.75" customHeight="1">
      <c r="A24" s="353" t="s">
        <v>247</v>
      </c>
      <c r="B24" s="354">
        <v>30102.179929999998</v>
      </c>
      <c r="C24" s="354">
        <v>88609.599799999996</v>
      </c>
      <c r="D24" s="354">
        <v>1480815.5247600002</v>
      </c>
      <c r="E24" s="311"/>
      <c r="F24" s="311"/>
      <c r="G24" s="53"/>
      <c r="H24" s="135"/>
    </row>
    <row r="25" spans="1:8">
      <c r="A25" s="700" t="s">
        <v>610</v>
      </c>
      <c r="B25" s="701">
        <v>664742.65744999994</v>
      </c>
      <c r="C25" s="701">
        <v>1910464.49178</v>
      </c>
      <c r="D25" s="701">
        <v>96082157.693879977</v>
      </c>
      <c r="E25" s="311"/>
      <c r="F25" s="311"/>
      <c r="H25" s="135"/>
    </row>
    <row r="26" spans="1:8" ht="21.75" customHeight="1">
      <c r="A26" s="1077" t="s">
        <v>23</v>
      </c>
      <c r="B26" s="1077"/>
      <c r="C26" s="1077"/>
      <c r="D26" s="1077"/>
      <c r="E26" s="1077"/>
      <c r="F26" s="797"/>
      <c r="G26" s="797"/>
    </row>
    <row r="27" spans="1:8" ht="21" customHeight="1">
      <c r="A27" s="1078" t="s">
        <v>24</v>
      </c>
      <c r="B27" s="1078"/>
      <c r="C27" s="1078"/>
      <c r="D27" s="1078"/>
      <c r="E27" s="1078"/>
      <c r="F27" s="798"/>
      <c r="G27" s="798"/>
    </row>
    <row r="28" spans="1:8" ht="12.75" customHeight="1"/>
    <row r="29" spans="1:8" ht="12.75" customHeight="1">
      <c r="A29" s="153" t="s">
        <v>677</v>
      </c>
      <c r="E29" s="140" t="str">
        <f>Naslovnica!A20</f>
        <v>Ožujak 2022.</v>
      </c>
    </row>
    <row r="30" spans="1:8" ht="12.75" customHeight="1">
      <c r="A30" s="564" t="s">
        <v>977</v>
      </c>
      <c r="E30" s="542" t="str">
        <f>Naslovnica!A24</f>
        <v>March 2022</v>
      </c>
    </row>
    <row r="31" spans="1:8" ht="12.75" customHeight="1">
      <c r="D31" s="305"/>
      <c r="E31" s="65" t="s">
        <v>329</v>
      </c>
    </row>
    <row r="32" spans="1:8" ht="25.5" customHeight="1">
      <c r="A32" s="1073" t="s">
        <v>611</v>
      </c>
      <c r="B32" s="1076" t="s">
        <v>852</v>
      </c>
      <c r="C32" s="1076"/>
      <c r="D32" s="1076" t="s">
        <v>851</v>
      </c>
      <c r="E32" s="1076"/>
      <c r="F32" s="794"/>
      <c r="G32" s="794"/>
    </row>
    <row r="33" spans="1:6" ht="60">
      <c r="A33" s="1073"/>
      <c r="B33" s="697" t="s">
        <v>607</v>
      </c>
      <c r="C33" s="697" t="s">
        <v>612</v>
      </c>
      <c r="D33" s="697" t="s">
        <v>607</v>
      </c>
      <c r="E33" s="697" t="s">
        <v>612</v>
      </c>
    </row>
    <row r="34" spans="1:6">
      <c r="A34" s="350" t="s">
        <v>119</v>
      </c>
      <c r="B34" s="355">
        <v>40.487650000000002</v>
      </c>
      <c r="C34" s="355">
        <v>112.70698999999999</v>
      </c>
      <c r="D34" s="356">
        <v>0</v>
      </c>
      <c r="E34" s="357">
        <v>4.5109999999999997E-2</v>
      </c>
    </row>
    <row r="35" spans="1:6" ht="12.75" customHeight="1">
      <c r="A35" s="352" t="s">
        <v>120</v>
      </c>
      <c r="B35" s="355">
        <v>1092.0625500000001</v>
      </c>
      <c r="C35" s="355">
        <v>3134.1831900000002</v>
      </c>
      <c r="D35" s="356">
        <v>0</v>
      </c>
      <c r="E35" s="357">
        <v>0</v>
      </c>
      <c r="F35" s="53"/>
    </row>
    <row r="36" spans="1:6" ht="12.75" customHeight="1">
      <c r="A36" s="352" t="s">
        <v>121</v>
      </c>
      <c r="B36" s="355">
        <v>62.66872</v>
      </c>
      <c r="C36" s="355">
        <v>181.32777999999999</v>
      </c>
      <c r="D36" s="356">
        <v>0</v>
      </c>
      <c r="E36" s="357">
        <v>0</v>
      </c>
      <c r="F36" s="53"/>
    </row>
    <row r="37" spans="1:6" ht="12.75" customHeight="1">
      <c r="A37" s="698" t="s">
        <v>241</v>
      </c>
      <c r="B37" s="702">
        <v>1195.21892</v>
      </c>
      <c r="C37" s="702">
        <v>3428.2179600000004</v>
      </c>
      <c r="D37" s="703">
        <v>0</v>
      </c>
      <c r="E37" s="704">
        <v>4.5109999999999997E-2</v>
      </c>
      <c r="F37" s="53"/>
    </row>
    <row r="38" spans="1:6" ht="12.75" customHeight="1">
      <c r="A38" s="352" t="s">
        <v>122</v>
      </c>
      <c r="B38" s="355">
        <v>40.782989999999998</v>
      </c>
      <c r="C38" s="355">
        <v>113.23007999999999</v>
      </c>
      <c r="D38" s="356">
        <v>0</v>
      </c>
      <c r="E38" s="357">
        <v>0.17845</v>
      </c>
      <c r="F38" s="53"/>
    </row>
    <row r="39" spans="1:6" ht="12.75" customHeight="1">
      <c r="A39" s="352" t="s">
        <v>123</v>
      </c>
      <c r="B39" s="355">
        <v>472.58071000000001</v>
      </c>
      <c r="C39" s="355">
        <v>1363.2905800000001</v>
      </c>
      <c r="D39" s="356">
        <v>0</v>
      </c>
      <c r="E39" s="357">
        <v>0</v>
      </c>
      <c r="F39" s="53"/>
    </row>
    <row r="40" spans="1:6" ht="12.75" customHeight="1">
      <c r="A40" s="352" t="s">
        <v>124</v>
      </c>
      <c r="B40" s="355">
        <v>15.672459999999999</v>
      </c>
      <c r="C40" s="355">
        <v>46.525399999999998</v>
      </c>
      <c r="D40" s="356">
        <v>0</v>
      </c>
      <c r="E40" s="357">
        <v>0</v>
      </c>
      <c r="F40" s="53"/>
    </row>
    <row r="41" spans="1:6" ht="12.75" customHeight="1">
      <c r="A41" s="698" t="s">
        <v>242</v>
      </c>
      <c r="B41" s="702">
        <v>529.03616</v>
      </c>
      <c r="C41" s="702">
        <v>1523.0460600000001</v>
      </c>
      <c r="D41" s="703">
        <v>0</v>
      </c>
      <c r="E41" s="704">
        <v>0.17845</v>
      </c>
      <c r="F41" s="53"/>
    </row>
    <row r="42" spans="1:6" ht="12.75" customHeight="1">
      <c r="A42" s="352" t="s">
        <v>125</v>
      </c>
      <c r="B42" s="355">
        <v>61.835320000000003</v>
      </c>
      <c r="C42" s="355">
        <v>171.80214000000001</v>
      </c>
      <c r="D42" s="356">
        <v>0.1968</v>
      </c>
      <c r="E42" s="357">
        <v>0.20515</v>
      </c>
      <c r="F42" s="53"/>
    </row>
    <row r="43" spans="1:6" ht="12.75" customHeight="1">
      <c r="A43" s="352" t="s">
        <v>126</v>
      </c>
      <c r="B43" s="355">
        <v>553.49790000000007</v>
      </c>
      <c r="C43" s="355">
        <v>1597.3154399999999</v>
      </c>
      <c r="D43" s="356">
        <v>0</v>
      </c>
      <c r="E43" s="357">
        <v>0.79791999999999996</v>
      </c>
      <c r="F43" s="53"/>
    </row>
    <row r="44" spans="1:6" ht="12.75" customHeight="1">
      <c r="A44" s="352" t="s">
        <v>127</v>
      </c>
      <c r="B44" s="355">
        <v>24.521549999999998</v>
      </c>
      <c r="C44" s="355">
        <v>73.967240000000004</v>
      </c>
      <c r="D44" s="356">
        <v>0</v>
      </c>
      <c r="E44" s="357">
        <v>0</v>
      </c>
      <c r="F44" s="53"/>
    </row>
    <row r="45" spans="1:6" ht="12.75" customHeight="1">
      <c r="A45" s="698" t="s">
        <v>243</v>
      </c>
      <c r="B45" s="702">
        <v>578.01945000000012</v>
      </c>
      <c r="C45" s="702">
        <v>1843.0848199999998</v>
      </c>
      <c r="D45" s="703">
        <v>0.1968</v>
      </c>
      <c r="E45" s="704">
        <v>1.0030699999999999</v>
      </c>
      <c r="F45" s="53"/>
    </row>
    <row r="46" spans="1:6" ht="12.75" customHeight="1">
      <c r="A46" s="352" t="s">
        <v>128</v>
      </c>
      <c r="B46" s="355">
        <v>36.866550000000004</v>
      </c>
      <c r="C46" s="355">
        <v>102.92528000000001</v>
      </c>
      <c r="D46" s="356">
        <v>2.6870000000000002E-2</v>
      </c>
      <c r="E46" s="357">
        <v>4.6980000000000001E-2</v>
      </c>
      <c r="F46" s="53"/>
    </row>
    <row r="47" spans="1:6" ht="12.75" customHeight="1">
      <c r="A47" s="352" t="s">
        <v>129</v>
      </c>
      <c r="B47" s="355">
        <v>890.92004000000009</v>
      </c>
      <c r="C47" s="355">
        <v>2559.0774000000001</v>
      </c>
      <c r="D47" s="356">
        <v>0</v>
      </c>
      <c r="E47" s="357">
        <v>0</v>
      </c>
      <c r="F47" s="53"/>
    </row>
    <row r="48" spans="1:6" ht="12.75" customHeight="1">
      <c r="A48" s="352" t="s">
        <v>130</v>
      </c>
      <c r="B48" s="355">
        <v>48.400239999999997</v>
      </c>
      <c r="C48" s="355">
        <v>143.42827</v>
      </c>
      <c r="D48" s="356">
        <v>0</v>
      </c>
      <c r="E48" s="357">
        <v>0</v>
      </c>
      <c r="F48" s="53"/>
    </row>
    <row r="49" spans="1:6" ht="12.75" customHeight="1">
      <c r="A49" s="698" t="s">
        <v>244</v>
      </c>
      <c r="B49" s="702">
        <v>976.1868300000001</v>
      </c>
      <c r="C49" s="702">
        <v>2805.4309499999999</v>
      </c>
      <c r="D49" s="703">
        <v>2.6870000000000002E-2</v>
      </c>
      <c r="E49" s="704">
        <v>4.6980000000000001E-2</v>
      </c>
      <c r="F49" s="53"/>
    </row>
    <row r="50" spans="1:6" ht="12.75" customHeight="1">
      <c r="A50" s="353" t="s">
        <v>245</v>
      </c>
      <c r="B50" s="358">
        <v>179.97251</v>
      </c>
      <c r="C50" s="358">
        <v>500.66449</v>
      </c>
      <c r="D50" s="359">
        <v>0.22367000000000001</v>
      </c>
      <c r="E50" s="360">
        <v>0.47569</v>
      </c>
      <c r="F50" s="53"/>
    </row>
    <row r="51" spans="1:6" ht="12.75" customHeight="1">
      <c r="A51" s="353" t="s">
        <v>246</v>
      </c>
      <c r="B51" s="358">
        <v>3009.0612000000001</v>
      </c>
      <c r="C51" s="358">
        <v>8653.8666100000009</v>
      </c>
      <c r="D51" s="359">
        <v>0</v>
      </c>
      <c r="E51" s="360">
        <v>0.79791999999999996</v>
      </c>
      <c r="F51" s="53"/>
    </row>
    <row r="52" spans="1:6" ht="12.75" customHeight="1">
      <c r="A52" s="353" t="s">
        <v>247</v>
      </c>
      <c r="B52" s="358">
        <v>151.26297</v>
      </c>
      <c r="C52" s="358">
        <v>445.24869000000001</v>
      </c>
      <c r="D52" s="359">
        <v>0</v>
      </c>
      <c r="E52" s="360">
        <v>0</v>
      </c>
      <c r="F52" s="44"/>
    </row>
    <row r="53" spans="1:6" ht="12.75" customHeight="1">
      <c r="A53" s="700" t="s">
        <v>610</v>
      </c>
      <c r="B53" s="705">
        <v>3340.2966800000004</v>
      </c>
      <c r="C53" s="705">
        <v>9599.7797900000005</v>
      </c>
      <c r="D53" s="706">
        <v>0.22367000000000001</v>
      </c>
      <c r="E53" s="707">
        <v>1.2736099999999999</v>
      </c>
    </row>
    <row r="54" spans="1:6" ht="24.75" customHeight="1">
      <c r="A54" s="1079" t="s">
        <v>25</v>
      </c>
      <c r="B54" s="1079"/>
      <c r="C54" s="1079"/>
      <c r="D54" s="1079"/>
      <c r="E54" s="1079"/>
      <c r="F54" s="799"/>
    </row>
    <row r="55" spans="1:6">
      <c r="A55" s="570" t="s">
        <v>26</v>
      </c>
      <c r="B55" s="177"/>
      <c r="C55" s="177"/>
      <c r="D55" s="177"/>
      <c r="E55" s="177"/>
      <c r="F55" s="177"/>
    </row>
    <row r="56" spans="1:6" ht="12.75" customHeight="1">
      <c r="A56" s="17" t="s">
        <v>613</v>
      </c>
    </row>
    <row r="57" spans="1:6" ht="12.75" customHeight="1"/>
    <row r="58" spans="1:6" ht="12.75" customHeight="1">
      <c r="A58" s="312" t="s">
        <v>678</v>
      </c>
      <c r="D58" s="140" t="str">
        <f t="shared" ref="D58:D59" si="0">E1</f>
        <v>Ožujak 2022.</v>
      </c>
    </row>
    <row r="59" spans="1:6" ht="12.75" customHeight="1">
      <c r="A59" s="571" t="s">
        <v>679</v>
      </c>
      <c r="D59" s="542" t="str">
        <f t="shared" si="0"/>
        <v>March 2022</v>
      </c>
    </row>
    <row r="60" spans="1:6" ht="12.75" customHeight="1">
      <c r="D60" s="65" t="s">
        <v>577</v>
      </c>
    </row>
    <row r="61" spans="1:6" ht="42.75" customHeight="1">
      <c r="A61" s="1074" t="s">
        <v>611</v>
      </c>
      <c r="B61" s="1075" t="s">
        <v>614</v>
      </c>
      <c r="C61" s="1075"/>
      <c r="D61" s="1075"/>
      <c r="E61" s="795"/>
    </row>
    <row r="62" spans="1:6" ht="60">
      <c r="A62" s="1074"/>
      <c r="B62" s="697" t="s">
        <v>607</v>
      </c>
      <c r="C62" s="697" t="s">
        <v>612</v>
      </c>
      <c r="D62" s="697" t="s">
        <v>615</v>
      </c>
    </row>
    <row r="63" spans="1:6" ht="12.75" customHeight="1">
      <c r="A63" s="350" t="s">
        <v>119</v>
      </c>
      <c r="B63" s="351">
        <v>234.28951999999998</v>
      </c>
      <c r="C63" s="351">
        <v>487.20168000000001</v>
      </c>
      <c r="D63" s="351">
        <v>3888.3366499999988</v>
      </c>
    </row>
    <row r="64" spans="1:6" ht="12.75" customHeight="1">
      <c r="A64" s="352" t="s">
        <v>120</v>
      </c>
      <c r="B64" s="351">
        <v>17082.067260000003</v>
      </c>
      <c r="C64" s="351">
        <v>49845.957110000003</v>
      </c>
      <c r="D64" s="351">
        <v>2931990.5050999993</v>
      </c>
    </row>
    <row r="65" spans="1:4" ht="12.75" customHeight="1">
      <c r="A65" s="352" t="s">
        <v>121</v>
      </c>
      <c r="B65" s="351">
        <v>26174.241999999998</v>
      </c>
      <c r="C65" s="351">
        <v>87829.184740000012</v>
      </c>
      <c r="D65" s="351">
        <v>1846191.1441000002</v>
      </c>
    </row>
    <row r="66" spans="1:4" ht="12.75" customHeight="1">
      <c r="A66" s="698" t="s">
        <v>241</v>
      </c>
      <c r="B66" s="699">
        <v>43490.59878</v>
      </c>
      <c r="C66" s="699">
        <v>138162.34353000001</v>
      </c>
      <c r="D66" s="699">
        <v>4782069.9858499989</v>
      </c>
    </row>
    <row r="67" spans="1:4" ht="12.75" customHeight="1">
      <c r="A67" s="352" t="s">
        <v>122</v>
      </c>
      <c r="B67" s="351">
        <v>0</v>
      </c>
      <c r="C67" s="351">
        <v>0</v>
      </c>
      <c r="D67" s="351">
        <v>603.59276000000011</v>
      </c>
    </row>
    <row r="68" spans="1:4" ht="12.75" customHeight="1">
      <c r="A68" s="352" t="s">
        <v>123</v>
      </c>
      <c r="B68" s="351">
        <v>6018.3159000000005</v>
      </c>
      <c r="C68" s="351">
        <v>18877.94541</v>
      </c>
      <c r="D68" s="351">
        <v>1145094.8516799998</v>
      </c>
    </row>
    <row r="69" spans="1:4" ht="12.75" customHeight="1">
      <c r="A69" s="352" t="s">
        <v>124</v>
      </c>
      <c r="B69" s="351">
        <v>5041.49917</v>
      </c>
      <c r="C69" s="351">
        <v>26606.963740000003</v>
      </c>
      <c r="D69" s="351">
        <v>576344.11142999993</v>
      </c>
    </row>
    <row r="70" spans="1:4" ht="12.75" customHeight="1">
      <c r="A70" s="698" t="s">
        <v>242</v>
      </c>
      <c r="B70" s="699">
        <v>11059.815070000001</v>
      </c>
      <c r="C70" s="699">
        <v>45484.909150000007</v>
      </c>
      <c r="D70" s="699">
        <v>1722042.5558699998</v>
      </c>
    </row>
    <row r="71" spans="1:4">
      <c r="A71" s="352" t="s">
        <v>125</v>
      </c>
      <c r="B71" s="351">
        <v>59.505189999999999</v>
      </c>
      <c r="C71" s="351">
        <v>59.505189999999999</v>
      </c>
      <c r="D71" s="351">
        <v>2991.8722900000002</v>
      </c>
    </row>
    <row r="72" spans="1:4">
      <c r="A72" s="352" t="s">
        <v>126</v>
      </c>
      <c r="B72" s="351">
        <v>7761.6836199999998</v>
      </c>
      <c r="C72" s="351">
        <v>26539.857120000001</v>
      </c>
      <c r="D72" s="351">
        <v>1707262.8246099991</v>
      </c>
    </row>
    <row r="73" spans="1:4">
      <c r="A73" s="352" t="s">
        <v>127</v>
      </c>
      <c r="B73" s="351">
        <v>9095.5849600000001</v>
      </c>
      <c r="C73" s="351">
        <v>39406.444689999997</v>
      </c>
      <c r="D73" s="351">
        <v>842373.75854999991</v>
      </c>
    </row>
    <row r="74" spans="1:4">
      <c r="A74" s="698" t="s">
        <v>243</v>
      </c>
      <c r="B74" s="699">
        <v>16916.77377</v>
      </c>
      <c r="C74" s="699">
        <v>66005.807000000001</v>
      </c>
      <c r="D74" s="699">
        <v>2552628.4554499993</v>
      </c>
    </row>
    <row r="75" spans="1:4">
      <c r="A75" s="352" t="s">
        <v>128</v>
      </c>
      <c r="B75" s="351">
        <v>0</v>
      </c>
      <c r="C75" s="351">
        <v>94.291269999999997</v>
      </c>
      <c r="D75" s="351">
        <v>3240.5796999999998</v>
      </c>
    </row>
    <row r="76" spans="1:4">
      <c r="A76" s="352" t="s">
        <v>129</v>
      </c>
      <c r="B76" s="351">
        <v>12458.492819999999</v>
      </c>
      <c r="C76" s="351">
        <v>38635.056340000003</v>
      </c>
      <c r="D76" s="351">
        <v>2290146.0272799996</v>
      </c>
    </row>
    <row r="77" spans="1:4">
      <c r="A77" s="352" t="s">
        <v>130</v>
      </c>
      <c r="B77" s="351">
        <v>18782.073210000002</v>
      </c>
      <c r="C77" s="351">
        <v>68706.504360000006</v>
      </c>
      <c r="D77" s="351">
        <v>1656434.2260399999</v>
      </c>
    </row>
    <row r="78" spans="1:4">
      <c r="A78" s="698" t="s">
        <v>244</v>
      </c>
      <c r="B78" s="699">
        <v>31240.566030000002</v>
      </c>
      <c r="C78" s="699">
        <v>107435.85197000002</v>
      </c>
      <c r="D78" s="699">
        <v>3949820.8330199998</v>
      </c>
    </row>
    <row r="79" spans="1:4">
      <c r="A79" s="353" t="s">
        <v>245</v>
      </c>
      <c r="B79" s="354">
        <v>293.79471000000001</v>
      </c>
      <c r="C79" s="354">
        <v>640.99813999999992</v>
      </c>
      <c r="D79" s="354">
        <v>10724.381399999998</v>
      </c>
    </row>
    <row r="80" spans="1:4">
      <c r="A80" s="353" t="s">
        <v>246</v>
      </c>
      <c r="B80" s="354">
        <v>43320.559600000008</v>
      </c>
      <c r="C80" s="354">
        <v>133898.81598000001</v>
      </c>
      <c r="D80" s="354">
        <v>8074494.2086699978</v>
      </c>
    </row>
    <row r="81" spans="1:5">
      <c r="A81" s="353" t="s">
        <v>247</v>
      </c>
      <c r="B81" s="354">
        <v>59093.399340000004</v>
      </c>
      <c r="C81" s="354">
        <v>222549.09753000003</v>
      </c>
      <c r="D81" s="354">
        <v>4921343.2401200002</v>
      </c>
    </row>
    <row r="82" spans="1:5">
      <c r="A82" s="700" t="s">
        <v>616</v>
      </c>
      <c r="B82" s="701">
        <v>102707.75365000001</v>
      </c>
      <c r="C82" s="701">
        <v>357088.91165000002</v>
      </c>
      <c r="D82" s="701">
        <v>13006561.830189999</v>
      </c>
    </row>
    <row r="83" spans="1:5">
      <c r="A83" s="17" t="s">
        <v>613</v>
      </c>
    </row>
    <row r="85" spans="1:5">
      <c r="A85" s="627" t="s">
        <v>83</v>
      </c>
      <c r="E85" s="14" t="s">
        <v>840</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680</v>
      </c>
      <c r="G1" s="140" t="str">
        <f>Naslovnica!A20</f>
        <v>Ožujak 2022.</v>
      </c>
    </row>
    <row r="2" spans="1:10" ht="12.75" customHeight="1">
      <c r="A2" s="540" t="s">
        <v>968</v>
      </c>
      <c r="G2" s="542" t="str">
        <f>Naslovnica!A24</f>
        <v>March 2022</v>
      </c>
    </row>
    <row r="3" spans="1:10" ht="12.75" customHeight="1">
      <c r="E3" s="14" t="s">
        <v>329</v>
      </c>
      <c r="F3" s="313"/>
      <c r="G3" s="313"/>
    </row>
    <row r="4" spans="1:10" ht="16.5" customHeight="1">
      <c r="A4" s="1081" t="s">
        <v>596</v>
      </c>
      <c r="B4" s="1088" t="s">
        <v>595</v>
      </c>
      <c r="C4" s="1088"/>
      <c r="D4" s="1088"/>
      <c r="E4" s="1088"/>
      <c r="F4" s="267"/>
      <c r="G4" s="267"/>
    </row>
    <row r="5" spans="1:10" ht="12.75" customHeight="1">
      <c r="A5" s="1081"/>
      <c r="B5" s="1086" t="str">
        <f>Naslovnica!A20</f>
        <v>Ožujak 2022.</v>
      </c>
      <c r="C5" s="1086"/>
      <c r="D5" s="1087" t="s">
        <v>17</v>
      </c>
      <c r="E5" s="1087"/>
    </row>
    <row r="6" spans="1:10" ht="12.75" customHeight="1">
      <c r="A6" s="1081"/>
      <c r="B6" s="1084" t="str">
        <f>Naslovnica!A24</f>
        <v>March 2022</v>
      </c>
      <c r="C6" s="1084"/>
      <c r="D6" s="1085" t="s">
        <v>45</v>
      </c>
      <c r="E6" s="1085"/>
    </row>
    <row r="7" spans="1:10" ht="12.75" customHeight="1">
      <c r="A7" s="1081"/>
      <c r="B7" s="765" t="s">
        <v>27</v>
      </c>
      <c r="C7" s="708" t="s">
        <v>28</v>
      </c>
      <c r="D7" s="708" t="s">
        <v>149</v>
      </c>
      <c r="E7" s="708" t="s">
        <v>147</v>
      </c>
    </row>
    <row r="8" spans="1:10" ht="12.75" customHeight="1">
      <c r="A8" s="1081"/>
      <c r="B8" s="764" t="s">
        <v>29</v>
      </c>
      <c r="C8" s="709" t="s">
        <v>30</v>
      </c>
      <c r="D8" s="709" t="s">
        <v>29</v>
      </c>
      <c r="E8" s="709" t="s">
        <v>148</v>
      </c>
    </row>
    <row r="9" spans="1:10" ht="12.75" customHeight="1">
      <c r="A9" s="361" t="s">
        <v>119</v>
      </c>
      <c r="B9" s="362">
        <v>502187.97301999998</v>
      </c>
      <c r="C9" s="363">
        <v>3.8010963629181499E-3</v>
      </c>
      <c r="D9" s="362">
        <v>19247.224639999971</v>
      </c>
      <c r="E9" s="363">
        <v>3.9854215459274922E-2</v>
      </c>
      <c r="G9" s="135"/>
      <c r="H9" s="852"/>
      <c r="I9" s="837"/>
      <c r="J9" s="77"/>
    </row>
    <row r="10" spans="1:10" ht="12.75" customHeight="1">
      <c r="A10" s="361" t="s">
        <v>120</v>
      </c>
      <c r="B10" s="362">
        <v>45260029.47783</v>
      </c>
      <c r="C10" s="363">
        <v>0.3425763711527523</v>
      </c>
      <c r="D10" s="362">
        <v>594456.20777000487</v>
      </c>
      <c r="E10" s="363">
        <v>1.3309046862015173E-2</v>
      </c>
      <c r="G10" s="135"/>
      <c r="H10" s="852"/>
      <c r="I10" s="837"/>
      <c r="J10" s="77"/>
    </row>
    <row r="11" spans="1:10" ht="12.75" customHeight="1">
      <c r="A11" s="361" t="s">
        <v>121</v>
      </c>
      <c r="B11" s="362">
        <v>3677223.2226300002</v>
      </c>
      <c r="C11" s="363">
        <v>2.7833163214007098E-2</v>
      </c>
      <c r="D11" s="362">
        <v>45487.126000000164</v>
      </c>
      <c r="E11" s="363">
        <v>1.2524898503007753E-2</v>
      </c>
      <c r="G11" s="135"/>
      <c r="H11" s="852"/>
      <c r="I11" s="837"/>
      <c r="J11" s="77"/>
    </row>
    <row r="12" spans="1:10" ht="12.75" customHeight="1">
      <c r="A12" s="710" t="s">
        <v>597</v>
      </c>
      <c r="B12" s="711">
        <v>49439440.673480004</v>
      </c>
      <c r="C12" s="712">
        <v>0.37421063072967758</v>
      </c>
      <c r="D12" s="711">
        <v>659190.55841001123</v>
      </c>
      <c r="E12" s="712">
        <v>1.3513472293705364E-2</v>
      </c>
      <c r="G12" s="135"/>
      <c r="H12" s="852"/>
      <c r="I12" s="837"/>
      <c r="J12" s="77"/>
    </row>
    <row r="13" spans="1:10" ht="12.75" customHeight="1">
      <c r="A13" s="361" t="s">
        <v>122</v>
      </c>
      <c r="B13" s="362">
        <v>283481.45782999997</v>
      </c>
      <c r="C13" s="363">
        <v>2.1456912475071046E-3</v>
      </c>
      <c r="D13" s="362">
        <v>16654.40214999998</v>
      </c>
      <c r="E13" s="363">
        <v>6.2416467129080333E-2</v>
      </c>
      <c r="G13" s="135"/>
      <c r="H13" s="852"/>
      <c r="I13" s="837"/>
      <c r="J13" s="77"/>
    </row>
    <row r="14" spans="1:10" ht="12.75" customHeight="1">
      <c r="A14" s="361" t="s">
        <v>123</v>
      </c>
      <c r="B14" s="362">
        <v>18126540.4014</v>
      </c>
      <c r="C14" s="363">
        <v>0.13720106910904939</v>
      </c>
      <c r="D14" s="362">
        <v>419602.3562300019</v>
      </c>
      <c r="E14" s="363">
        <v>2.369705903751429E-2</v>
      </c>
      <c r="G14" s="135"/>
      <c r="H14" s="852"/>
      <c r="I14" s="837"/>
      <c r="J14" s="77"/>
    </row>
    <row r="15" spans="1:10" ht="12.75" customHeight="1">
      <c r="A15" s="361" t="s">
        <v>124</v>
      </c>
      <c r="B15" s="362">
        <v>1014905.06655</v>
      </c>
      <c r="C15" s="363">
        <v>7.6818883852815215E-3</v>
      </c>
      <c r="D15" s="362">
        <v>15987.561510000029</v>
      </c>
      <c r="E15" s="851">
        <v>1.6004886719208855E-2</v>
      </c>
      <c r="G15" s="135"/>
      <c r="H15" s="852"/>
      <c r="I15" s="837"/>
      <c r="J15" s="77"/>
    </row>
    <row r="16" spans="1:10" ht="12.75" customHeight="1">
      <c r="A16" s="713" t="s">
        <v>598</v>
      </c>
      <c r="B16" s="711">
        <v>19424926.925780002</v>
      </c>
      <c r="C16" s="712">
        <v>0.14702864874183802</v>
      </c>
      <c r="D16" s="711">
        <v>452244.31989000365</v>
      </c>
      <c r="E16" s="712">
        <v>2.3836603883818031E-2</v>
      </c>
      <c r="G16" s="135"/>
      <c r="H16" s="852"/>
      <c r="I16" s="837"/>
      <c r="J16" s="77"/>
    </row>
    <row r="17" spans="1:10" ht="12.75" customHeight="1">
      <c r="A17" s="361" t="s">
        <v>125</v>
      </c>
      <c r="B17" s="362">
        <v>366341.67445999995</v>
      </c>
      <c r="C17" s="363">
        <v>2.7728661003193589E-3</v>
      </c>
      <c r="D17" s="362">
        <v>23529.949399999925</v>
      </c>
      <c r="E17" s="363">
        <v>6.8638111476150954E-2</v>
      </c>
      <c r="G17" s="135"/>
      <c r="H17" s="852"/>
      <c r="I17" s="837"/>
      <c r="J17" s="77"/>
    </row>
    <row r="18" spans="1:10" ht="12.75" customHeight="1">
      <c r="A18" s="361" t="s">
        <v>126</v>
      </c>
      <c r="B18" s="362">
        <v>21152069.650169998</v>
      </c>
      <c r="C18" s="363">
        <v>0.16010151444278126</v>
      </c>
      <c r="D18" s="362">
        <v>445552.75301999599</v>
      </c>
      <c r="E18" s="363">
        <v>2.1517513313952019E-2</v>
      </c>
      <c r="G18" s="135"/>
      <c r="H18" s="852"/>
      <c r="I18" s="837"/>
      <c r="J18" s="77"/>
    </row>
    <row r="19" spans="1:10" ht="12.75" customHeight="1">
      <c r="A19" s="361" t="s">
        <v>127</v>
      </c>
      <c r="B19" s="362">
        <v>1520123.2406300001</v>
      </c>
      <c r="C19" s="363">
        <v>1.1505920554803744E-2</v>
      </c>
      <c r="D19" s="362">
        <v>33366.552080000285</v>
      </c>
      <c r="E19" s="363">
        <v>2.2442510154463857E-2</v>
      </c>
      <c r="G19" s="135"/>
      <c r="H19" s="852"/>
      <c r="I19" s="837"/>
      <c r="J19" s="77"/>
    </row>
    <row r="20" spans="1:10" ht="12.75" customHeight="1">
      <c r="A20" s="710" t="s">
        <v>599</v>
      </c>
      <c r="B20" s="711">
        <v>23038534.565260001</v>
      </c>
      <c r="C20" s="712">
        <v>0.17438030109790437</v>
      </c>
      <c r="D20" s="711">
        <v>502449.25449999794</v>
      </c>
      <c r="E20" s="712">
        <v>2.2295320929589302E-2</v>
      </c>
      <c r="G20" s="135"/>
      <c r="H20" s="852"/>
      <c r="I20" s="837"/>
      <c r="J20" s="77"/>
    </row>
    <row r="21" spans="1:10" ht="12.75" customHeight="1">
      <c r="A21" s="361" t="s">
        <v>128</v>
      </c>
      <c r="B21" s="362">
        <v>376431.34642000002</v>
      </c>
      <c r="C21" s="363">
        <v>2.8492355425414769E-3</v>
      </c>
      <c r="D21" s="362">
        <v>11257.849640000029</v>
      </c>
      <c r="E21" s="363">
        <v>3.0828769719787097E-2</v>
      </c>
      <c r="G21" s="135"/>
      <c r="H21" s="852"/>
      <c r="I21" s="837"/>
      <c r="J21" s="77"/>
    </row>
    <row r="22" spans="1:10" ht="12.75" customHeight="1">
      <c r="A22" s="361" t="s">
        <v>129</v>
      </c>
      <c r="B22" s="362">
        <v>36818614.141440004</v>
      </c>
      <c r="C22" s="363">
        <v>0.27868270014332008</v>
      </c>
      <c r="D22" s="362">
        <v>456464.08438999951</v>
      </c>
      <c r="E22" s="363">
        <v>1.2553275416163023E-2</v>
      </c>
      <c r="G22" s="135"/>
      <c r="H22" s="852"/>
      <c r="I22" s="837"/>
      <c r="J22" s="77"/>
    </row>
    <row r="23" spans="1:10" ht="12.75" customHeight="1">
      <c r="A23" s="361" t="s">
        <v>130</v>
      </c>
      <c r="B23" s="362">
        <v>3018664.2596799997</v>
      </c>
      <c r="C23" s="363">
        <v>2.2848483744718609E-2</v>
      </c>
      <c r="D23" s="362">
        <v>44820.510419999249</v>
      </c>
      <c r="E23" s="363">
        <v>1.5071575442103136E-2</v>
      </c>
      <c r="G23" s="135"/>
      <c r="H23" s="852"/>
      <c r="I23" s="837"/>
      <c r="J23" s="77"/>
    </row>
    <row r="24" spans="1:10" ht="12.75" customHeight="1">
      <c r="A24" s="710" t="s">
        <v>600</v>
      </c>
      <c r="B24" s="711">
        <v>40213709.747540005</v>
      </c>
      <c r="C24" s="712">
        <v>0.30438041943058014</v>
      </c>
      <c r="D24" s="711">
        <v>512542.44444999844</v>
      </c>
      <c r="E24" s="712">
        <v>1.2910009434662362E-2</v>
      </c>
      <c r="G24" s="135"/>
      <c r="H24" s="852"/>
      <c r="I24" s="837"/>
      <c r="J24" s="77"/>
    </row>
    <row r="25" spans="1:10" ht="12.75" customHeight="1">
      <c r="A25" s="364" t="s">
        <v>601</v>
      </c>
      <c r="B25" s="365">
        <v>1528442.4517299999</v>
      </c>
      <c r="C25" s="366">
        <v>1.1568889253286091E-2</v>
      </c>
      <c r="D25" s="365">
        <v>70689.425829999847</v>
      </c>
      <c r="E25" s="366">
        <v>4.8492045342424905E-2</v>
      </c>
      <c r="G25" s="135"/>
      <c r="H25" s="852"/>
      <c r="I25" s="837"/>
      <c r="J25" s="77"/>
    </row>
    <row r="26" spans="1:10" ht="12.75" customHeight="1">
      <c r="A26" s="364" t="s">
        <v>602</v>
      </c>
      <c r="B26" s="365">
        <v>121357253.67084</v>
      </c>
      <c r="C26" s="366">
        <v>0.91856165484790298</v>
      </c>
      <c r="D26" s="365">
        <v>1916075.4014099985</v>
      </c>
      <c r="E26" s="366">
        <v>1.6042000164196324E-2</v>
      </c>
      <c r="G26" s="135"/>
      <c r="H26" s="852"/>
      <c r="I26" s="837"/>
      <c r="J26" s="77"/>
    </row>
    <row r="27" spans="1:10" ht="12.75" customHeight="1">
      <c r="A27" s="364" t="s">
        <v>603</v>
      </c>
      <c r="B27" s="365">
        <v>9230915.7894899994</v>
      </c>
      <c r="C27" s="366">
        <v>6.9869455898810967E-2</v>
      </c>
      <c r="D27" s="365">
        <v>139661.75000999868</v>
      </c>
      <c r="E27" s="366">
        <v>1.5362209592152842E-2</v>
      </c>
      <c r="G27" s="135"/>
      <c r="H27" s="852"/>
      <c r="I27" s="837"/>
      <c r="J27" s="77"/>
    </row>
    <row r="28" spans="1:10" ht="18.75" customHeight="1">
      <c r="A28" s="700" t="s">
        <v>604</v>
      </c>
      <c r="B28" s="714">
        <v>132116611.91205999</v>
      </c>
      <c r="C28" s="715">
        <v>1</v>
      </c>
      <c r="D28" s="714">
        <v>2126426.5772499889</v>
      </c>
      <c r="E28" s="715">
        <v>1.6358362531548432E-2</v>
      </c>
      <c r="G28" s="853"/>
      <c r="H28" s="77"/>
      <c r="I28" s="837"/>
      <c r="J28" s="77"/>
    </row>
    <row r="29" spans="1:10" ht="12.75" customHeight="1">
      <c r="A29" s="20" t="s">
        <v>605</v>
      </c>
    </row>
    <row r="30" spans="1:10" ht="12.75" customHeight="1">
      <c r="C30" s="77"/>
    </row>
    <row r="31" spans="1:10" ht="12.75" customHeight="1"/>
    <row r="32" spans="1:10" s="267" customFormat="1" ht="12.75" customHeight="1">
      <c r="A32" s="154" t="s">
        <v>682</v>
      </c>
      <c r="I32" s="140" t="str">
        <f>Naslovnica!A20</f>
        <v>Ožujak 2022.</v>
      </c>
    </row>
    <row r="33" spans="1:9" s="267" customFormat="1" ht="12.75" customHeight="1">
      <c r="A33" s="568" t="s">
        <v>969</v>
      </c>
      <c r="I33" s="542" t="str">
        <f>Naslovnica!A24</f>
        <v>March 2022</v>
      </c>
    </row>
    <row r="34" spans="1:9" s="267" customFormat="1" ht="12.75" customHeight="1"/>
    <row r="35" spans="1:9" s="267" customFormat="1" ht="15" customHeight="1">
      <c r="A35" s="744"/>
      <c r="B35" s="1080" t="s">
        <v>979</v>
      </c>
      <c r="C35" s="1080"/>
      <c r="D35" s="1080"/>
      <c r="E35" s="1080"/>
      <c r="F35" s="1080" t="s">
        <v>978</v>
      </c>
      <c r="G35" s="1080"/>
      <c r="H35" s="1080"/>
      <c r="I35" s="1080"/>
    </row>
    <row r="36" spans="1:9" s="267" customFormat="1" ht="22.5">
      <c r="A36" s="1081" t="s">
        <v>573</v>
      </c>
      <c r="B36" s="821" t="s">
        <v>68</v>
      </c>
      <c r="C36" s="820" t="s">
        <v>99</v>
      </c>
      <c r="D36" s="820" t="s">
        <v>101</v>
      </c>
      <c r="E36" s="820" t="s">
        <v>103</v>
      </c>
      <c r="F36" s="820" t="s">
        <v>667</v>
      </c>
      <c r="G36" s="818" t="s">
        <v>60</v>
      </c>
      <c r="H36" s="818" t="s">
        <v>50</v>
      </c>
      <c r="I36" s="818" t="s">
        <v>666</v>
      </c>
    </row>
    <row r="37" spans="1:9" s="267" customFormat="1" ht="34.5" customHeight="1">
      <c r="A37" s="1081"/>
      <c r="B37" s="729" t="s">
        <v>662</v>
      </c>
      <c r="C37" s="819" t="s">
        <v>100</v>
      </c>
      <c r="D37" s="819" t="s">
        <v>102</v>
      </c>
      <c r="E37" s="819" t="s">
        <v>104</v>
      </c>
      <c r="F37" s="819" t="s">
        <v>250</v>
      </c>
      <c r="G37" s="819" t="s">
        <v>51</v>
      </c>
      <c r="H37" s="819" t="s">
        <v>52</v>
      </c>
      <c r="I37" s="822" t="s">
        <v>665</v>
      </c>
    </row>
    <row r="38" spans="1:9" s="267" customFormat="1">
      <c r="A38" s="367" t="s">
        <v>119</v>
      </c>
      <c r="B38" s="368">
        <v>162.82</v>
      </c>
      <c r="C38" s="369">
        <v>156.44130000000001</v>
      </c>
      <c r="D38" s="368">
        <v>163.2148</v>
      </c>
      <c r="E38" s="823">
        <v>6.7734999999999843</v>
      </c>
      <c r="F38" s="824">
        <v>2.1079439378346887E-2</v>
      </c>
      <c r="G38" s="761">
        <v>-1.6387104413269737E-2</v>
      </c>
      <c r="H38" s="761">
        <v>5.2660161836317165E-2</v>
      </c>
      <c r="I38" s="761">
        <v>6.6120179368995613E-2</v>
      </c>
    </row>
    <row r="39" spans="1:9" s="267" customFormat="1">
      <c r="A39" s="367" t="s">
        <v>122</v>
      </c>
      <c r="B39" s="368">
        <v>172.5181</v>
      </c>
      <c r="C39" s="369">
        <v>163.49510000000001</v>
      </c>
      <c r="D39" s="368">
        <v>172.5181</v>
      </c>
      <c r="E39" s="823">
        <v>9.0229999999999961</v>
      </c>
      <c r="F39" s="824">
        <v>2.7673995248772343E-2</v>
      </c>
      <c r="G39" s="761">
        <v>-2.1190561295410526E-2</v>
      </c>
      <c r="H39" s="761">
        <v>6.5319790885771445E-2</v>
      </c>
      <c r="I39" s="761">
        <v>7.4252537885113989E-2</v>
      </c>
    </row>
    <row r="40" spans="1:9" s="267" customFormat="1">
      <c r="A40" s="367" t="s">
        <v>125</v>
      </c>
      <c r="B40" s="368">
        <v>184.74019999999999</v>
      </c>
      <c r="C40" s="369">
        <v>175.143</v>
      </c>
      <c r="D40" s="368">
        <v>185.71279999999999</v>
      </c>
      <c r="E40" s="823">
        <v>10.569799999999987</v>
      </c>
      <c r="F40" s="824">
        <v>2.5596015313418707E-2</v>
      </c>
      <c r="G40" s="761">
        <v>-2.3785493026367455E-2</v>
      </c>
      <c r="H40" s="761">
        <v>8.0898817237959442E-2</v>
      </c>
      <c r="I40" s="761">
        <v>8.395378067392878E-2</v>
      </c>
    </row>
    <row r="41" spans="1:9" s="267" customFormat="1">
      <c r="A41" s="367" t="s">
        <v>128</v>
      </c>
      <c r="B41" s="368">
        <v>165.75030000000001</v>
      </c>
      <c r="C41" s="369">
        <v>159.88589999999999</v>
      </c>
      <c r="D41" s="368">
        <v>166.66079999999999</v>
      </c>
      <c r="E41" s="823">
        <v>6.7749000000000024</v>
      </c>
      <c r="F41" s="824">
        <v>1.2819862598937082E-2</v>
      </c>
      <c r="G41" s="761">
        <v>-1.66472567326168E-2</v>
      </c>
      <c r="H41" s="761">
        <v>4.1082321669045241E-2</v>
      </c>
      <c r="I41" s="761">
        <v>6.8620781504058037E-2</v>
      </c>
    </row>
    <row r="42" spans="1:9" s="267" customFormat="1">
      <c r="A42" s="716" t="s">
        <v>131</v>
      </c>
      <c r="B42" s="717">
        <v>170.5943006023185</v>
      </c>
      <c r="C42" s="718">
        <v>163.06256152289825</v>
      </c>
      <c r="D42" s="717">
        <v>171.14463538847758</v>
      </c>
      <c r="E42" s="825">
        <v>8.0820738655793321</v>
      </c>
      <c r="F42" s="826">
        <v>2.2071618107813551E-2</v>
      </c>
      <c r="G42" s="807">
        <v>-1.777207547969617E-2</v>
      </c>
      <c r="H42" s="807">
        <v>6.4828961698099485E-2</v>
      </c>
      <c r="I42" s="807">
        <v>7.2671476128026047E-2</v>
      </c>
    </row>
    <row r="43" spans="1:9" s="267" customFormat="1">
      <c r="A43" s="367" t="s">
        <v>120</v>
      </c>
      <c r="B43" s="368">
        <v>273.84480000000002</v>
      </c>
      <c r="C43" s="369">
        <v>268.38</v>
      </c>
      <c r="D43" s="368">
        <v>274.71600000000001</v>
      </c>
      <c r="E43" s="823">
        <v>6.3360000000000127</v>
      </c>
      <c r="F43" s="824">
        <v>1.037997428343207E-2</v>
      </c>
      <c r="G43" s="762">
        <v>-2.3489473383921933E-2</v>
      </c>
      <c r="H43" s="762">
        <v>1.3444633637526682E-2</v>
      </c>
      <c r="I43" s="762">
        <v>5.1841731992120277E-2</v>
      </c>
    </row>
    <row r="44" spans="1:9" s="267" customFormat="1">
      <c r="A44" s="367" t="s">
        <v>123</v>
      </c>
      <c r="B44" s="368">
        <v>305.59070000000003</v>
      </c>
      <c r="C44" s="369">
        <v>294.74329999999998</v>
      </c>
      <c r="D44" s="368">
        <v>305.68759999999997</v>
      </c>
      <c r="E44" s="823">
        <v>10.944299999999998</v>
      </c>
      <c r="F44" s="824">
        <v>1.9629465519059197E-2</v>
      </c>
      <c r="G44" s="762">
        <v>-1.6016620036584883E-2</v>
      </c>
      <c r="H44" s="762">
        <v>4.4533124602648355E-2</v>
      </c>
      <c r="I44" s="762">
        <v>5.7646079961477747E-2</v>
      </c>
    </row>
    <row r="45" spans="1:9" s="267" customFormat="1">
      <c r="A45" s="367" t="s">
        <v>126</v>
      </c>
      <c r="B45" s="368">
        <v>271.20370000000003</v>
      </c>
      <c r="C45" s="369">
        <v>262.58249999999998</v>
      </c>
      <c r="D45" s="368">
        <v>272.02530000000002</v>
      </c>
      <c r="E45" s="823">
        <v>9.4428000000000338</v>
      </c>
      <c r="F45" s="824">
        <v>1.8205047630096338E-2</v>
      </c>
      <c r="G45" s="762">
        <v>-3.1836162639309773E-2</v>
      </c>
      <c r="H45" s="762">
        <v>2.6570087624435024E-2</v>
      </c>
      <c r="I45" s="762">
        <v>5.1330417883848067E-2</v>
      </c>
    </row>
    <row r="46" spans="1:9" s="267" customFormat="1">
      <c r="A46" s="367" t="s">
        <v>129</v>
      </c>
      <c r="B46" s="368">
        <v>288.072</v>
      </c>
      <c r="C46" s="369">
        <v>283.43549999999999</v>
      </c>
      <c r="D46" s="368">
        <v>289.27719999999999</v>
      </c>
      <c r="E46" s="823">
        <v>5.841700000000003</v>
      </c>
      <c r="F46" s="824">
        <v>9.6619424194916981E-3</v>
      </c>
      <c r="G46" s="762">
        <v>-3.075159727658372E-3</v>
      </c>
      <c r="H46" s="762">
        <v>2.802560999676329E-2</v>
      </c>
      <c r="I46" s="762">
        <v>5.4518017412698683E-2</v>
      </c>
    </row>
    <row r="47" spans="1:9" s="267" customFormat="1">
      <c r="A47" s="716" t="s">
        <v>132</v>
      </c>
      <c r="B47" s="717">
        <v>282.44259175391437</v>
      </c>
      <c r="C47" s="718">
        <v>275.90982932908645</v>
      </c>
      <c r="D47" s="717">
        <v>283.28336612240872</v>
      </c>
      <c r="E47" s="825">
        <v>7.3735367933222733</v>
      </c>
      <c r="F47" s="826">
        <v>1.2991129699932991E-2</v>
      </c>
      <c r="G47" s="807">
        <v>-1.7281028271671661E-2</v>
      </c>
      <c r="H47" s="807">
        <v>2.5429028258323161E-2</v>
      </c>
      <c r="I47" s="807">
        <v>5.3474405662051971E-2</v>
      </c>
    </row>
    <row r="48" spans="1:9" s="267" customFormat="1">
      <c r="A48" s="367" t="s">
        <v>121</v>
      </c>
      <c r="B48" s="368">
        <v>130.6421</v>
      </c>
      <c r="C48" s="369">
        <v>130.32329999999999</v>
      </c>
      <c r="D48" s="368">
        <v>130.69399999999999</v>
      </c>
      <c r="E48" s="823">
        <v>0.37069999999999936</v>
      </c>
      <c r="F48" s="824">
        <v>-2.489155756248973E-3</v>
      </c>
      <c r="G48" s="762">
        <v>-2.5071323722012484E-2</v>
      </c>
      <c r="H48" s="762">
        <v>-2.3349817404338169E-2</v>
      </c>
      <c r="I48" s="762">
        <v>3.5730147784086119E-2</v>
      </c>
    </row>
    <row r="49" spans="1:9" s="267" customFormat="1">
      <c r="A49" s="367" t="s">
        <v>124</v>
      </c>
      <c r="B49" s="368">
        <v>139.0112</v>
      </c>
      <c r="C49" s="369">
        <v>138.13800000000001</v>
      </c>
      <c r="D49" s="368">
        <v>139.07079999999999</v>
      </c>
      <c r="E49" s="823">
        <v>0.93279999999998608</v>
      </c>
      <c r="F49" s="824">
        <v>-1.5213003598544272E-3</v>
      </c>
      <c r="G49" s="762">
        <v>-2.7599266071474893E-2</v>
      </c>
      <c r="H49" s="762">
        <v>-2.4754506989982494E-2</v>
      </c>
      <c r="I49" s="762">
        <v>4.4211509519138881E-2</v>
      </c>
    </row>
    <row r="50" spans="1:9" s="267" customFormat="1">
      <c r="A50" s="367" t="s">
        <v>127</v>
      </c>
      <c r="B50" s="368">
        <v>133.7731</v>
      </c>
      <c r="C50" s="369">
        <v>133.0376</v>
      </c>
      <c r="D50" s="368">
        <v>133.86619999999999</v>
      </c>
      <c r="E50" s="823">
        <v>0.82859999999999445</v>
      </c>
      <c r="F50" s="824">
        <v>1.0056967031255581E-3</v>
      </c>
      <c r="G50" s="762">
        <v>-3.555953841739401E-2</v>
      </c>
      <c r="H50" s="762">
        <v>-3.3899749471173912E-2</v>
      </c>
      <c r="I50" s="762">
        <v>3.895695875875349E-2</v>
      </c>
    </row>
    <row r="51" spans="1:9" s="267" customFormat="1">
      <c r="A51" s="367" t="s">
        <v>130</v>
      </c>
      <c r="B51" s="368">
        <v>139.2953</v>
      </c>
      <c r="C51" s="369">
        <v>138.9213</v>
      </c>
      <c r="D51" s="368">
        <v>139.2953</v>
      </c>
      <c r="E51" s="823">
        <v>0.37399999999999523</v>
      </c>
      <c r="F51" s="1040">
        <v>2.0148875806387245E-3</v>
      </c>
      <c r="G51" s="762">
        <v>-1.3822525959714782E-2</v>
      </c>
      <c r="H51" s="762">
        <v>-1.156991835419785E-2</v>
      </c>
      <c r="I51" s="762">
        <v>4.4491555312891728E-2</v>
      </c>
    </row>
    <row r="52" spans="1:9" s="267" customFormat="1">
      <c r="A52" s="716" t="s">
        <v>133</v>
      </c>
      <c r="B52" s="717">
        <v>134.9075980641866</v>
      </c>
      <c r="C52" s="718">
        <v>134.47149873838924</v>
      </c>
      <c r="D52" s="717">
        <v>134.9293792169845</v>
      </c>
      <c r="E52" s="825">
        <v>0.45788047859525705</v>
      </c>
      <c r="F52" s="826">
        <v>-2.7089479312503162E-4</v>
      </c>
      <c r="G52" s="807">
        <v>-2.3257079920899204E-2</v>
      </c>
      <c r="H52" s="807">
        <v>-2.1301674026018569E-2</v>
      </c>
      <c r="I52" s="807">
        <v>4.0109994104832625E-2</v>
      </c>
    </row>
    <row r="53" spans="1:9" s="267" customFormat="1" ht="12.75" customHeight="1">
      <c r="A53" s="23" t="s">
        <v>572</v>
      </c>
      <c r="G53" s="759"/>
      <c r="H53" s="759"/>
      <c r="I53" s="759"/>
    </row>
    <row r="54" spans="1:9" s="267" customFormat="1" ht="25.5" customHeight="1">
      <c r="A54" s="1083" t="s">
        <v>134</v>
      </c>
      <c r="B54" s="1083"/>
      <c r="C54" s="1083"/>
      <c r="D54" s="1083"/>
      <c r="E54" s="1083"/>
      <c r="F54" s="1083"/>
      <c r="G54" s="1083"/>
      <c r="H54" s="1083"/>
      <c r="I54" s="1083"/>
    </row>
    <row r="55" spans="1:9" s="267" customFormat="1" ht="20.25" customHeight="1">
      <c r="A55" s="1082" t="s">
        <v>179</v>
      </c>
      <c r="B55" s="1082"/>
      <c r="C55" s="1082"/>
      <c r="D55" s="1082"/>
      <c r="E55" s="1082"/>
      <c r="F55" s="1082"/>
      <c r="G55" s="1082"/>
      <c r="H55" s="1082"/>
      <c r="I55" s="1082"/>
    </row>
    <row r="56" spans="1:9" s="267" customFormat="1" ht="12.75" customHeight="1">
      <c r="A56" s="181" t="s">
        <v>135</v>
      </c>
      <c r="B56" s="181"/>
      <c r="C56" s="181"/>
      <c r="D56" s="181"/>
      <c r="E56" s="181"/>
    </row>
    <row r="57" spans="1:9" s="267" customFormat="1">
      <c r="A57" s="569" t="s">
        <v>981</v>
      </c>
      <c r="B57" s="182"/>
      <c r="C57" s="182"/>
      <c r="D57" s="182"/>
      <c r="E57" s="182"/>
      <c r="F57" s="140"/>
    </row>
    <row r="58" spans="1:9" s="267" customFormat="1" ht="12.75" customHeight="1">
      <c r="F58" s="182"/>
    </row>
    <row r="59" spans="1:9" s="267" customFormat="1" ht="12.75" customHeight="1">
      <c r="A59" s="181"/>
    </row>
    <row r="60" spans="1:9" s="267" customFormat="1" ht="12.75" customHeight="1">
      <c r="A60" s="627" t="s">
        <v>83</v>
      </c>
    </row>
    <row r="61" spans="1:9" s="267" customFormat="1" ht="12.75" customHeight="1"/>
    <row r="62" spans="1:9" s="267" customFormat="1" ht="12.75" customHeight="1"/>
    <row r="63" spans="1:9" s="267" customFormat="1" ht="12.75" customHeight="1">
      <c r="I63" s="68" t="s">
        <v>841</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683</v>
      </c>
      <c r="AG1" s="140" t="str">
        <f>Naslovnica!A20</f>
        <v>Ožujak 2022.</v>
      </c>
    </row>
    <row r="2" spans="1:35" ht="12.75" customHeight="1">
      <c r="A2" s="564" t="s">
        <v>970</v>
      </c>
      <c r="AG2" s="542" t="str">
        <f>Naslovnica!A24</f>
        <v>March 2022</v>
      </c>
    </row>
    <row r="3" spans="1:35" ht="12.75" customHeight="1">
      <c r="A3" s="67"/>
      <c r="AG3" s="66"/>
    </row>
    <row r="4" spans="1:35" ht="12.75" customHeight="1">
      <c r="I4" s="180"/>
      <c r="J4" s="180"/>
      <c r="K4" s="180"/>
      <c r="AG4" s="14" t="s">
        <v>549</v>
      </c>
    </row>
    <row r="5" spans="1:35" ht="15" customHeight="1">
      <c r="A5" s="719" t="s">
        <v>136</v>
      </c>
      <c r="B5" s="1089" t="s">
        <v>591</v>
      </c>
      <c r="C5" s="1089"/>
      <c r="D5" s="1089"/>
      <c r="E5" s="1089"/>
      <c r="F5" s="1089"/>
      <c r="G5" s="1089"/>
      <c r="H5" s="1089"/>
      <c r="I5" s="1089"/>
      <c r="J5" s="1090" t="s">
        <v>585</v>
      </c>
      <c r="K5" s="1090"/>
      <c r="L5" s="1089" t="s">
        <v>590</v>
      </c>
      <c r="M5" s="1089"/>
      <c r="N5" s="1089"/>
      <c r="O5" s="1089"/>
      <c r="P5" s="1089"/>
      <c r="Q5" s="1089"/>
      <c r="R5" s="1089"/>
      <c r="S5" s="1089"/>
      <c r="T5" s="1090" t="s">
        <v>586</v>
      </c>
      <c r="U5" s="1090"/>
      <c r="V5" s="1089" t="s">
        <v>589</v>
      </c>
      <c r="W5" s="1089"/>
      <c r="X5" s="1089"/>
      <c r="Y5" s="1089"/>
      <c r="Z5" s="1089"/>
      <c r="AA5" s="1089"/>
      <c r="AB5" s="1089"/>
      <c r="AC5" s="1089"/>
      <c r="AD5" s="1090" t="s">
        <v>587</v>
      </c>
      <c r="AE5" s="1090"/>
      <c r="AF5" s="1092" t="s">
        <v>588</v>
      </c>
      <c r="AG5" s="1092"/>
    </row>
    <row r="6" spans="1:35" ht="22.5" customHeight="1">
      <c r="A6" s="1091" t="s">
        <v>592</v>
      </c>
      <c r="B6" s="1080" t="s">
        <v>137</v>
      </c>
      <c r="C6" s="1080"/>
      <c r="D6" s="1080" t="s">
        <v>138</v>
      </c>
      <c r="E6" s="1080"/>
      <c r="F6" s="1080" t="s">
        <v>139</v>
      </c>
      <c r="G6" s="1080"/>
      <c r="H6" s="1080" t="s">
        <v>140</v>
      </c>
      <c r="I6" s="1080"/>
      <c r="J6" s="1090"/>
      <c r="K6" s="1090"/>
      <c r="L6" s="1080" t="s">
        <v>137</v>
      </c>
      <c r="M6" s="1080"/>
      <c r="N6" s="1080" t="s">
        <v>138</v>
      </c>
      <c r="O6" s="1080"/>
      <c r="P6" s="1080" t="s">
        <v>139</v>
      </c>
      <c r="Q6" s="1080"/>
      <c r="R6" s="1080" t="s">
        <v>140</v>
      </c>
      <c r="S6" s="1080"/>
      <c r="T6" s="1090"/>
      <c r="U6" s="1090"/>
      <c r="V6" s="1080" t="s">
        <v>137</v>
      </c>
      <c r="W6" s="1080"/>
      <c r="X6" s="1080" t="s">
        <v>138</v>
      </c>
      <c r="Y6" s="1080"/>
      <c r="Z6" s="1080" t="s">
        <v>139</v>
      </c>
      <c r="AA6" s="1080"/>
      <c r="AB6" s="1080" t="s">
        <v>140</v>
      </c>
      <c r="AC6" s="1080"/>
      <c r="AD6" s="1090"/>
      <c r="AE6" s="1090"/>
      <c r="AF6" s="1092"/>
      <c r="AG6" s="1092"/>
    </row>
    <row r="7" spans="1:35">
      <c r="A7" s="1091"/>
      <c r="B7" s="719" t="s">
        <v>31</v>
      </c>
      <c r="C7" s="719" t="s">
        <v>32</v>
      </c>
      <c r="D7" s="719" t="s">
        <v>31</v>
      </c>
      <c r="E7" s="719" t="s">
        <v>32</v>
      </c>
      <c r="F7" s="719" t="s">
        <v>31</v>
      </c>
      <c r="G7" s="719" t="s">
        <v>32</v>
      </c>
      <c r="H7" s="719" t="s">
        <v>31</v>
      </c>
      <c r="I7" s="719" t="s">
        <v>32</v>
      </c>
      <c r="J7" s="719" t="s">
        <v>31</v>
      </c>
      <c r="K7" s="719" t="s">
        <v>32</v>
      </c>
      <c r="L7" s="719" t="s">
        <v>31</v>
      </c>
      <c r="M7" s="719" t="s">
        <v>32</v>
      </c>
      <c r="N7" s="719" t="s">
        <v>31</v>
      </c>
      <c r="O7" s="719" t="s">
        <v>32</v>
      </c>
      <c r="P7" s="719" t="s">
        <v>31</v>
      </c>
      <c r="Q7" s="719" t="s">
        <v>32</v>
      </c>
      <c r="R7" s="719" t="s">
        <v>31</v>
      </c>
      <c r="S7" s="719" t="s">
        <v>32</v>
      </c>
      <c r="T7" s="719" t="s">
        <v>31</v>
      </c>
      <c r="U7" s="719" t="s">
        <v>32</v>
      </c>
      <c r="V7" s="719" t="s">
        <v>31</v>
      </c>
      <c r="W7" s="719" t="s">
        <v>32</v>
      </c>
      <c r="X7" s="719" t="s">
        <v>31</v>
      </c>
      <c r="Y7" s="719" t="s">
        <v>32</v>
      </c>
      <c r="Z7" s="719" t="s">
        <v>31</v>
      </c>
      <c r="AA7" s="719" t="s">
        <v>32</v>
      </c>
      <c r="AB7" s="719" t="s">
        <v>31</v>
      </c>
      <c r="AC7" s="719" t="s">
        <v>32</v>
      </c>
      <c r="AD7" s="719" t="s">
        <v>31</v>
      </c>
      <c r="AE7" s="719" t="s">
        <v>32</v>
      </c>
      <c r="AF7" s="719" t="s">
        <v>31</v>
      </c>
      <c r="AG7" s="719" t="s">
        <v>32</v>
      </c>
    </row>
    <row r="8" spans="1:35">
      <c r="A8" s="1091"/>
      <c r="B8" s="720" t="s">
        <v>29</v>
      </c>
      <c r="C8" s="720" t="s">
        <v>30</v>
      </c>
      <c r="D8" s="720" t="s">
        <v>29</v>
      </c>
      <c r="E8" s="720" t="s">
        <v>30</v>
      </c>
      <c r="F8" s="720" t="s">
        <v>29</v>
      </c>
      <c r="G8" s="720" t="s">
        <v>30</v>
      </c>
      <c r="H8" s="720" t="s">
        <v>29</v>
      </c>
      <c r="I8" s="720" t="s">
        <v>30</v>
      </c>
      <c r="J8" s="720" t="s">
        <v>29</v>
      </c>
      <c r="K8" s="720" t="s">
        <v>30</v>
      </c>
      <c r="L8" s="720" t="s">
        <v>29</v>
      </c>
      <c r="M8" s="720" t="s">
        <v>30</v>
      </c>
      <c r="N8" s="720" t="s">
        <v>29</v>
      </c>
      <c r="O8" s="720" t="s">
        <v>30</v>
      </c>
      <c r="P8" s="720" t="s">
        <v>29</v>
      </c>
      <c r="Q8" s="720" t="s">
        <v>30</v>
      </c>
      <c r="R8" s="720" t="s">
        <v>29</v>
      </c>
      <c r="S8" s="720" t="s">
        <v>30</v>
      </c>
      <c r="T8" s="720" t="s">
        <v>29</v>
      </c>
      <c r="U8" s="720" t="s">
        <v>30</v>
      </c>
      <c r="V8" s="720" t="s">
        <v>29</v>
      </c>
      <c r="W8" s="720" t="s">
        <v>30</v>
      </c>
      <c r="X8" s="720" t="s">
        <v>29</v>
      </c>
      <c r="Y8" s="720" t="s">
        <v>30</v>
      </c>
      <c r="Z8" s="720" t="s">
        <v>29</v>
      </c>
      <c r="AA8" s="720" t="s">
        <v>30</v>
      </c>
      <c r="AB8" s="720" t="s">
        <v>29</v>
      </c>
      <c r="AC8" s="720" t="s">
        <v>30</v>
      </c>
      <c r="AD8" s="720" t="s">
        <v>29</v>
      </c>
      <c r="AE8" s="720" t="s">
        <v>30</v>
      </c>
      <c r="AF8" s="720" t="s">
        <v>29</v>
      </c>
      <c r="AG8" s="720" t="s">
        <v>30</v>
      </c>
    </row>
    <row r="9" spans="1:35" ht="18">
      <c r="A9" s="370" t="s">
        <v>439</v>
      </c>
      <c r="B9" s="371">
        <v>16154.906429999999</v>
      </c>
      <c r="C9" s="372">
        <v>3.2169042864267521E-2</v>
      </c>
      <c r="D9" s="371">
        <v>12722.252759999999</v>
      </c>
      <c r="E9" s="372">
        <v>4.4878606373011401E-2</v>
      </c>
      <c r="F9" s="371">
        <v>19256.362659999999</v>
      </c>
      <c r="G9" s="372">
        <v>5.2563942358959108E-2</v>
      </c>
      <c r="H9" s="371">
        <v>24022.659540000001</v>
      </c>
      <c r="I9" s="372">
        <v>6.381684141999408E-2</v>
      </c>
      <c r="J9" s="371">
        <v>72156.181389999998</v>
      </c>
      <c r="K9" s="372">
        <v>4.7208961847617151E-2</v>
      </c>
      <c r="L9" s="371">
        <v>224016.22307000001</v>
      </c>
      <c r="M9" s="372">
        <v>4.9495377191420354E-3</v>
      </c>
      <c r="N9" s="371">
        <v>268433.76311</v>
      </c>
      <c r="O9" s="372">
        <v>1.4808880082228353E-2</v>
      </c>
      <c r="P9" s="371">
        <v>670453.25055</v>
      </c>
      <c r="Q9" s="372">
        <v>3.1696815566443236E-2</v>
      </c>
      <c r="R9" s="371">
        <v>329286.59366000001</v>
      </c>
      <c r="S9" s="372">
        <v>8.9434814790973396E-3</v>
      </c>
      <c r="T9" s="371">
        <v>1492189.83039</v>
      </c>
      <c r="U9" s="372">
        <v>1.2295843760911895E-2</v>
      </c>
      <c r="V9" s="371">
        <v>156255.31784999999</v>
      </c>
      <c r="W9" s="372">
        <v>4.2492747486306819E-2</v>
      </c>
      <c r="X9" s="371">
        <v>48402.800299999995</v>
      </c>
      <c r="Y9" s="372">
        <v>4.7691948631744661E-2</v>
      </c>
      <c r="Z9" s="371">
        <v>45464.016299999996</v>
      </c>
      <c r="AA9" s="372">
        <v>2.9908112108829994E-2</v>
      </c>
      <c r="AB9" s="371">
        <v>260274.15096</v>
      </c>
      <c r="AC9" s="372">
        <v>8.6221629359864937E-2</v>
      </c>
      <c r="AD9" s="371">
        <v>510396.28541000001</v>
      </c>
      <c r="AE9" s="372">
        <v>5.5292053036722473E-2</v>
      </c>
      <c r="AF9" s="371">
        <v>2074742.2971900001</v>
      </c>
      <c r="AG9" s="372">
        <v>1.5703871505356182E-2</v>
      </c>
    </row>
    <row r="10" spans="1:35" ht="18">
      <c r="A10" s="370" t="s">
        <v>440</v>
      </c>
      <c r="B10" s="373">
        <v>2961.7874400000001</v>
      </c>
      <c r="C10" s="374">
        <v>5.8977665717256126E-3</v>
      </c>
      <c r="D10" s="373">
        <v>713.01191000000006</v>
      </c>
      <c r="E10" s="374">
        <v>2.5151976974366473E-3</v>
      </c>
      <c r="F10" s="373">
        <v>1746.5106699999999</v>
      </c>
      <c r="G10" s="374">
        <v>4.7674364992036896E-3</v>
      </c>
      <c r="H10" s="373">
        <v>485.32946999999996</v>
      </c>
      <c r="I10" s="374">
        <v>1.2892907952955061E-3</v>
      </c>
      <c r="J10" s="373">
        <v>5906.6394899999996</v>
      </c>
      <c r="K10" s="374">
        <v>3.8644827506030366E-3</v>
      </c>
      <c r="L10" s="373">
        <v>321863.86591000005</v>
      </c>
      <c r="M10" s="374">
        <v>7.1114373901957038E-3</v>
      </c>
      <c r="N10" s="373">
        <v>23098.281079999997</v>
      </c>
      <c r="O10" s="374">
        <v>1.274279623607382E-3</v>
      </c>
      <c r="P10" s="373">
        <v>1917.16014</v>
      </c>
      <c r="Q10" s="374">
        <v>9.0637000147387073E-5</v>
      </c>
      <c r="R10" s="373">
        <v>105809.19686</v>
      </c>
      <c r="S10" s="374">
        <v>2.8737962937314871E-3</v>
      </c>
      <c r="T10" s="373">
        <v>452688.50399</v>
      </c>
      <c r="U10" s="372">
        <v>3.7302138133237361E-3</v>
      </c>
      <c r="V10" s="373">
        <v>9854.9840800000002</v>
      </c>
      <c r="W10" s="374">
        <v>2.6800070279528968E-3</v>
      </c>
      <c r="X10" s="373">
        <v>0</v>
      </c>
      <c r="Y10" s="374">
        <v>0</v>
      </c>
      <c r="Z10" s="373">
        <v>689.01700000000005</v>
      </c>
      <c r="AA10" s="374">
        <v>4.5326390754636691E-4</v>
      </c>
      <c r="AB10" s="373">
        <v>1639.3166000000001</v>
      </c>
      <c r="AC10" s="374">
        <v>5.4306026075711365E-4</v>
      </c>
      <c r="AD10" s="373">
        <v>12183.31768</v>
      </c>
      <c r="AE10" s="374">
        <v>1.3198384600010653E-3</v>
      </c>
      <c r="AF10" s="373">
        <v>470778.46115999995</v>
      </c>
      <c r="AG10" s="372">
        <v>3.5633555413407173E-3</v>
      </c>
    </row>
    <row r="11" spans="1:35" ht="27">
      <c r="A11" s="370" t="s">
        <v>441</v>
      </c>
      <c r="B11" s="373">
        <v>486129.34392000001</v>
      </c>
      <c r="C11" s="374">
        <v>0.96802267285807653</v>
      </c>
      <c r="D11" s="373">
        <v>270336.49308999995</v>
      </c>
      <c r="E11" s="374">
        <v>0.95363024855091982</v>
      </c>
      <c r="F11" s="373">
        <v>345548.39160000003</v>
      </c>
      <c r="G11" s="374">
        <v>0.94324073860652091</v>
      </c>
      <c r="H11" s="373">
        <v>352962.29467000003</v>
      </c>
      <c r="I11" s="374">
        <v>0.9376538325694731</v>
      </c>
      <c r="J11" s="373">
        <v>1454976.5232799998</v>
      </c>
      <c r="K11" s="374">
        <v>0.95193412197701921</v>
      </c>
      <c r="L11" s="373">
        <v>44977338.517420001</v>
      </c>
      <c r="M11" s="374">
        <v>0.99375407034260821</v>
      </c>
      <c r="N11" s="373">
        <v>17845772.78554</v>
      </c>
      <c r="O11" s="374">
        <v>0.98451068931839214</v>
      </c>
      <c r="P11" s="373">
        <v>20493553.55443</v>
      </c>
      <c r="Q11" s="374">
        <v>0.96886753369145107</v>
      </c>
      <c r="R11" s="373">
        <v>36432682.667839997</v>
      </c>
      <c r="S11" s="374">
        <v>0.98951803367401503</v>
      </c>
      <c r="T11" s="373">
        <v>119749347.52522999</v>
      </c>
      <c r="U11" s="374">
        <v>0.98675063832631582</v>
      </c>
      <c r="V11" s="373">
        <v>3525334.0504899998</v>
      </c>
      <c r="W11" s="374">
        <v>0.95869460107690518</v>
      </c>
      <c r="X11" s="373">
        <v>968084.09841999994</v>
      </c>
      <c r="Y11" s="374">
        <v>0.953866652484887</v>
      </c>
      <c r="Z11" s="373">
        <v>1506648.1631800001</v>
      </c>
      <c r="AA11" s="374">
        <v>0.99113553619217387</v>
      </c>
      <c r="AB11" s="373">
        <v>2765644.0380899999</v>
      </c>
      <c r="AC11" s="374">
        <v>0.916181396861663</v>
      </c>
      <c r="AD11" s="373">
        <v>8765710.3501800001</v>
      </c>
      <c r="AE11" s="374">
        <v>0.94960354422909299</v>
      </c>
      <c r="AF11" s="373">
        <v>129970034.39868999</v>
      </c>
      <c r="AG11" s="374">
        <v>0.98375240265169073</v>
      </c>
    </row>
    <row r="12" spans="1:35" ht="18.75">
      <c r="A12" s="370" t="s">
        <v>442</v>
      </c>
      <c r="B12" s="375">
        <v>345762.55798000004</v>
      </c>
      <c r="C12" s="376">
        <v>0.68851222362155173</v>
      </c>
      <c r="D12" s="375">
        <v>178774.7567</v>
      </c>
      <c r="E12" s="376">
        <v>0.6306400357486831</v>
      </c>
      <c r="F12" s="375">
        <v>210990.28155000001</v>
      </c>
      <c r="G12" s="376">
        <v>0.57593851930989515</v>
      </c>
      <c r="H12" s="375">
        <v>219693.81843000001</v>
      </c>
      <c r="I12" s="376">
        <v>0.58362253972568623</v>
      </c>
      <c r="J12" s="375">
        <v>955221.41466000001</v>
      </c>
      <c r="K12" s="376">
        <v>0.62496393866763678</v>
      </c>
      <c r="L12" s="375">
        <v>35611335.765589997</v>
      </c>
      <c r="M12" s="376">
        <v>0.78681645099311559</v>
      </c>
      <c r="N12" s="375">
        <v>13158979.655540001</v>
      </c>
      <c r="O12" s="376">
        <v>0.72595097377344375</v>
      </c>
      <c r="P12" s="375">
        <v>14769854.37823</v>
      </c>
      <c r="Q12" s="376">
        <v>0.69826993871076326</v>
      </c>
      <c r="R12" s="375">
        <v>26599663.079189997</v>
      </c>
      <c r="S12" s="376">
        <v>0.72245150175958428</v>
      </c>
      <c r="T12" s="375">
        <v>90139832.878549993</v>
      </c>
      <c r="U12" s="376">
        <v>0.74276427779948195</v>
      </c>
      <c r="V12" s="375">
        <v>3294969.20254</v>
      </c>
      <c r="W12" s="376">
        <v>0.8960481871925613</v>
      </c>
      <c r="X12" s="375">
        <v>879377.72727999999</v>
      </c>
      <c r="Y12" s="376">
        <v>0.8664630380349736</v>
      </c>
      <c r="Z12" s="375">
        <v>1400461.35192</v>
      </c>
      <c r="AA12" s="376">
        <v>0.92128145566644493</v>
      </c>
      <c r="AB12" s="375">
        <v>2594592.7663799999</v>
      </c>
      <c r="AC12" s="376">
        <v>0.85951684029115771</v>
      </c>
      <c r="AD12" s="375">
        <v>8169401.0481200004</v>
      </c>
      <c r="AE12" s="376">
        <v>0.88500439549252485</v>
      </c>
      <c r="AF12" s="375">
        <v>99264455.341330007</v>
      </c>
      <c r="AG12" s="376">
        <v>0.75133969835226189</v>
      </c>
    </row>
    <row r="13" spans="1:35" ht="19.5">
      <c r="A13" s="377" t="s">
        <v>443</v>
      </c>
      <c r="B13" s="375">
        <v>142597.57665999999</v>
      </c>
      <c r="C13" s="376">
        <v>0.28395259209905638</v>
      </c>
      <c r="D13" s="375">
        <v>80460.228209999987</v>
      </c>
      <c r="E13" s="376">
        <v>0.28382889246410925</v>
      </c>
      <c r="F13" s="375">
        <v>112881.22291</v>
      </c>
      <c r="G13" s="376">
        <v>0.30813099021941942</v>
      </c>
      <c r="H13" s="375">
        <v>72649.757040000011</v>
      </c>
      <c r="I13" s="376">
        <v>0.19299603428600143</v>
      </c>
      <c r="J13" s="375">
        <v>408588.78482</v>
      </c>
      <c r="K13" s="376">
        <v>0.267323630246942</v>
      </c>
      <c r="L13" s="375">
        <v>5637323.3035500003</v>
      </c>
      <c r="M13" s="376">
        <v>0.12455412355202651</v>
      </c>
      <c r="N13" s="375">
        <v>3324284.1292699999</v>
      </c>
      <c r="O13" s="376">
        <v>0.18339319338693275</v>
      </c>
      <c r="P13" s="375">
        <v>3503018.3306900002</v>
      </c>
      <c r="Q13" s="376">
        <v>0.16561113823024151</v>
      </c>
      <c r="R13" s="375">
        <v>3553017.4396599997</v>
      </c>
      <c r="S13" s="376">
        <v>9.6500575117003537E-2</v>
      </c>
      <c r="T13" s="375">
        <v>16017643.20317</v>
      </c>
      <c r="U13" s="376">
        <v>0.13198752211890863</v>
      </c>
      <c r="V13" s="375">
        <v>0</v>
      </c>
      <c r="W13" s="376">
        <v>0</v>
      </c>
      <c r="X13" s="375">
        <v>0</v>
      </c>
      <c r="Y13" s="376">
        <v>0</v>
      </c>
      <c r="Z13" s="375">
        <v>0</v>
      </c>
      <c r="AA13" s="376">
        <v>0</v>
      </c>
      <c r="AB13" s="375">
        <v>0</v>
      </c>
      <c r="AC13" s="376">
        <v>0</v>
      </c>
      <c r="AD13" s="375">
        <v>0</v>
      </c>
      <c r="AE13" s="376">
        <v>0</v>
      </c>
      <c r="AF13" s="375">
        <v>16426231.987989999</v>
      </c>
      <c r="AG13" s="376">
        <v>0.12433131420993218</v>
      </c>
      <c r="AH13" s="135"/>
      <c r="AI13" s="77"/>
    </row>
    <row r="14" spans="1:35" ht="19.5">
      <c r="A14" s="377" t="s">
        <v>444</v>
      </c>
      <c r="B14" s="375">
        <v>155809.08765999999</v>
      </c>
      <c r="C14" s="376">
        <v>0.31026049214801643</v>
      </c>
      <c r="D14" s="375">
        <v>77221.569669999997</v>
      </c>
      <c r="E14" s="376">
        <v>0.27240430559768303</v>
      </c>
      <c r="F14" s="375">
        <v>95217.938049999997</v>
      </c>
      <c r="G14" s="376">
        <v>0.25991565985593768</v>
      </c>
      <c r="H14" s="375">
        <v>120565.46146999999</v>
      </c>
      <c r="I14" s="376">
        <v>0.32028539232086195</v>
      </c>
      <c r="J14" s="375">
        <v>448814.05684999994</v>
      </c>
      <c r="K14" s="376">
        <v>0.29364144939968156</v>
      </c>
      <c r="L14" s="375">
        <v>28183415.332709998</v>
      </c>
      <c r="M14" s="376">
        <v>0.62269988901609652</v>
      </c>
      <c r="N14" s="375">
        <v>8795355.4296700004</v>
      </c>
      <c r="O14" s="376">
        <v>0.48521975153023089</v>
      </c>
      <c r="P14" s="375">
        <v>10543799.982590001</v>
      </c>
      <c r="Q14" s="376">
        <v>0.4984760430998893</v>
      </c>
      <c r="R14" s="375">
        <v>21904162.730769999</v>
      </c>
      <c r="S14" s="376">
        <v>0.59492089100975909</v>
      </c>
      <c r="T14" s="375">
        <v>69426733.475739986</v>
      </c>
      <c r="U14" s="376">
        <v>0.57208556864715887</v>
      </c>
      <c r="V14" s="375">
        <v>2822498.3944099997</v>
      </c>
      <c r="W14" s="376">
        <v>0.76756243054271545</v>
      </c>
      <c r="X14" s="375">
        <v>703166.17036999995</v>
      </c>
      <c r="Y14" s="376">
        <v>0.69283935369472127</v>
      </c>
      <c r="Z14" s="375">
        <v>1301088.0027399999</v>
      </c>
      <c r="AA14" s="376">
        <v>0.85590955257073553</v>
      </c>
      <c r="AB14" s="375">
        <v>2323102.3552199998</v>
      </c>
      <c r="AC14" s="376">
        <v>0.76957957406838795</v>
      </c>
      <c r="AD14" s="375">
        <v>7149854.9227399994</v>
      </c>
      <c r="AE14" s="376">
        <v>0.77455531886452444</v>
      </c>
      <c r="AF14" s="375">
        <v>77025402.455329984</v>
      </c>
      <c r="AG14" s="376">
        <v>0.5830107307520116</v>
      </c>
      <c r="AH14" s="135"/>
      <c r="AI14" s="77"/>
    </row>
    <row r="15" spans="1:35" ht="19.5">
      <c r="A15" s="377" t="s">
        <v>445</v>
      </c>
      <c r="B15" s="375">
        <v>0</v>
      </c>
      <c r="C15" s="376">
        <v>0</v>
      </c>
      <c r="D15" s="375">
        <v>0</v>
      </c>
      <c r="E15" s="376">
        <v>0</v>
      </c>
      <c r="F15" s="375">
        <v>1235.1019199999998</v>
      </c>
      <c r="G15" s="376">
        <v>3.3714480391033369E-3</v>
      </c>
      <c r="H15" s="375">
        <v>0</v>
      </c>
      <c r="I15" s="376">
        <v>0</v>
      </c>
      <c r="J15" s="375">
        <v>1235.1019199999998</v>
      </c>
      <c r="K15" s="376">
        <v>8.0807878543416773E-4</v>
      </c>
      <c r="L15" s="375">
        <v>0</v>
      </c>
      <c r="M15" s="376">
        <v>0</v>
      </c>
      <c r="N15" s="375">
        <v>0</v>
      </c>
      <c r="O15" s="376">
        <v>0</v>
      </c>
      <c r="P15" s="375">
        <v>0</v>
      </c>
      <c r="Q15" s="376">
        <v>0</v>
      </c>
      <c r="R15" s="375">
        <v>0</v>
      </c>
      <c r="S15" s="376">
        <v>0</v>
      </c>
      <c r="T15" s="375">
        <v>0</v>
      </c>
      <c r="U15" s="376">
        <v>0</v>
      </c>
      <c r="V15" s="375">
        <v>0</v>
      </c>
      <c r="W15" s="376">
        <v>0</v>
      </c>
      <c r="X15" s="375">
        <v>0</v>
      </c>
      <c r="Y15" s="376">
        <v>0</v>
      </c>
      <c r="Z15" s="375">
        <v>1266.8814299999999</v>
      </c>
      <c r="AA15" s="376">
        <v>8.3340705288799703E-4</v>
      </c>
      <c r="AB15" s="375">
        <v>0</v>
      </c>
      <c r="AC15" s="376">
        <v>0</v>
      </c>
      <c r="AD15" s="375">
        <v>1266.8814299999999</v>
      </c>
      <c r="AE15" s="376">
        <v>1.3724330921125152E-4</v>
      </c>
      <c r="AF15" s="375">
        <v>2501.9833499999995</v>
      </c>
      <c r="AG15" s="376">
        <v>1.8937689316960234E-5</v>
      </c>
      <c r="AI15" s="77"/>
    </row>
    <row r="16" spans="1:35" ht="19.5">
      <c r="A16" s="377" t="s">
        <v>446</v>
      </c>
      <c r="B16" s="375">
        <v>8253.4251899999999</v>
      </c>
      <c r="C16" s="376">
        <v>1.6434932004377775E-2</v>
      </c>
      <c r="D16" s="375">
        <v>4374.20064</v>
      </c>
      <c r="E16" s="376">
        <v>1.5430288363421458E-2</v>
      </c>
      <c r="F16" s="375">
        <v>1656.0186699999999</v>
      </c>
      <c r="G16" s="376">
        <v>4.5204211954346374E-3</v>
      </c>
      <c r="H16" s="375">
        <v>6997.7529299999997</v>
      </c>
      <c r="I16" s="376">
        <v>1.858971893959202E-2</v>
      </c>
      <c r="J16" s="375">
        <v>21281.397430000001</v>
      </c>
      <c r="K16" s="376">
        <v>1.3923584369115238E-2</v>
      </c>
      <c r="L16" s="375">
        <v>417774.74280000001</v>
      </c>
      <c r="M16" s="376">
        <v>9.2305450884569394E-3</v>
      </c>
      <c r="N16" s="375">
        <v>415749.23117000004</v>
      </c>
      <c r="O16" s="376">
        <v>2.2935939344381991E-2</v>
      </c>
      <c r="P16" s="375">
        <v>398385.44186999998</v>
      </c>
      <c r="Q16" s="376">
        <v>1.8834348054768163E-2</v>
      </c>
      <c r="R16" s="375">
        <v>467694.23316</v>
      </c>
      <c r="S16" s="376">
        <v>1.2702657176702419E-2</v>
      </c>
      <c r="T16" s="375">
        <v>1699603.649</v>
      </c>
      <c r="U16" s="376">
        <v>1.4004961364813622E-2</v>
      </c>
      <c r="V16" s="375">
        <v>88190.306120000008</v>
      </c>
      <c r="W16" s="376">
        <v>2.3982853577467919E-2</v>
      </c>
      <c r="X16" s="375">
        <v>67485.778940000004</v>
      </c>
      <c r="Y16" s="376">
        <v>6.6494671437010974E-2</v>
      </c>
      <c r="Z16" s="375">
        <v>72827.82617</v>
      </c>
      <c r="AA16" s="376">
        <v>4.7909159088849421E-2</v>
      </c>
      <c r="AB16" s="375">
        <v>168638.51916999999</v>
      </c>
      <c r="AC16" s="376">
        <v>5.5865278369140951E-2</v>
      </c>
      <c r="AD16" s="375">
        <v>397142.43040000001</v>
      </c>
      <c r="AE16" s="376">
        <v>4.3023080207510132E-2</v>
      </c>
      <c r="AF16" s="375">
        <v>2118027.4768300001</v>
      </c>
      <c r="AG16" s="376">
        <v>1.6031500098108862E-2</v>
      </c>
      <c r="AI16" s="77"/>
    </row>
    <row r="17" spans="1:35" ht="19.5">
      <c r="A17" s="378" t="s">
        <v>447</v>
      </c>
      <c r="B17" s="375">
        <v>0</v>
      </c>
      <c r="C17" s="376">
        <v>0</v>
      </c>
      <c r="D17" s="375">
        <v>265.5172</v>
      </c>
      <c r="E17" s="376">
        <v>9.3662986649104614E-4</v>
      </c>
      <c r="F17" s="375">
        <v>0</v>
      </c>
      <c r="G17" s="376">
        <v>0</v>
      </c>
      <c r="H17" s="375">
        <v>0</v>
      </c>
      <c r="I17" s="376">
        <v>0</v>
      </c>
      <c r="J17" s="375">
        <v>265.5172</v>
      </c>
      <c r="K17" s="376">
        <v>1.737174989476828E-4</v>
      </c>
      <c r="L17" s="375">
        <v>6794.5599400000001</v>
      </c>
      <c r="M17" s="376">
        <v>1.5012274667934589E-4</v>
      </c>
      <c r="N17" s="375">
        <v>17751.842639999999</v>
      </c>
      <c r="O17" s="376">
        <v>9.7932877685964499E-4</v>
      </c>
      <c r="P17" s="375">
        <v>28853.229930000001</v>
      </c>
      <c r="Q17" s="376">
        <v>1.3640854255492728E-3</v>
      </c>
      <c r="R17" s="375">
        <v>15743.907740000001</v>
      </c>
      <c r="S17" s="376">
        <v>4.2760728797448008E-4</v>
      </c>
      <c r="T17" s="375">
        <v>69143.540249999991</v>
      </c>
      <c r="U17" s="376">
        <v>5.6975201859412188E-4</v>
      </c>
      <c r="V17" s="375">
        <v>0</v>
      </c>
      <c r="W17" s="376">
        <v>0</v>
      </c>
      <c r="X17" s="375">
        <v>0</v>
      </c>
      <c r="Y17" s="376">
        <v>0</v>
      </c>
      <c r="Z17" s="375">
        <v>0</v>
      </c>
      <c r="AA17" s="376">
        <v>0</v>
      </c>
      <c r="AB17" s="375">
        <v>0</v>
      </c>
      <c r="AC17" s="376">
        <v>0</v>
      </c>
      <c r="AD17" s="375">
        <v>0</v>
      </c>
      <c r="AE17" s="376">
        <v>0</v>
      </c>
      <c r="AF17" s="375">
        <v>69409.057449999993</v>
      </c>
      <c r="AG17" s="376">
        <v>5.2536207555943341E-4</v>
      </c>
      <c r="AH17" s="135"/>
      <c r="AI17" s="77"/>
    </row>
    <row r="18" spans="1:35" ht="19.5">
      <c r="A18" s="378" t="s">
        <v>448</v>
      </c>
      <c r="B18" s="375">
        <v>0</v>
      </c>
      <c r="C18" s="376">
        <v>0</v>
      </c>
      <c r="D18" s="375">
        <v>2453.2314900000001</v>
      </c>
      <c r="E18" s="376">
        <v>8.6539398688684956E-3</v>
      </c>
      <c r="F18" s="375">
        <v>0</v>
      </c>
      <c r="G18" s="376">
        <v>0</v>
      </c>
      <c r="H18" s="375">
        <v>9480.8072599999996</v>
      </c>
      <c r="I18" s="376">
        <v>2.5186019576121779E-2</v>
      </c>
      <c r="J18" s="375">
        <v>11934.03875</v>
      </c>
      <c r="K18" s="376">
        <v>7.8079738864176434E-3</v>
      </c>
      <c r="L18" s="375">
        <v>115129.18992</v>
      </c>
      <c r="M18" s="376">
        <v>2.5437276830850152E-3</v>
      </c>
      <c r="N18" s="375">
        <v>125804.51234</v>
      </c>
      <c r="O18" s="376">
        <v>6.940348767836774E-3</v>
      </c>
      <c r="P18" s="375">
        <v>295797.39314999996</v>
      </c>
      <c r="Q18" s="376">
        <v>1.3984323900315006E-2</v>
      </c>
      <c r="R18" s="375">
        <v>229049.92786000003</v>
      </c>
      <c r="S18" s="376">
        <v>6.2210361036430283E-3</v>
      </c>
      <c r="T18" s="375">
        <v>765781.02327000001</v>
      </c>
      <c r="U18" s="376">
        <v>6.3101380437220918E-3</v>
      </c>
      <c r="V18" s="375">
        <v>25278.64158</v>
      </c>
      <c r="W18" s="376">
        <v>6.874383209709083E-3</v>
      </c>
      <c r="X18" s="375">
        <v>20222.913270000001</v>
      </c>
      <c r="Y18" s="376">
        <v>1.9925916163513118E-2</v>
      </c>
      <c r="Z18" s="375">
        <v>25278.64158</v>
      </c>
      <c r="AA18" s="376">
        <v>1.6629336953971913E-2</v>
      </c>
      <c r="AB18" s="375">
        <v>22851.89199</v>
      </c>
      <c r="AC18" s="376">
        <v>7.5701999375122507E-3</v>
      </c>
      <c r="AD18" s="375">
        <v>93632.08842</v>
      </c>
      <c r="AE18" s="376">
        <v>1.0143315198109187E-2</v>
      </c>
      <c r="AF18" s="375">
        <v>871347.15044</v>
      </c>
      <c r="AG18" s="376">
        <v>6.5952883428466178E-3</v>
      </c>
    </row>
    <row r="19" spans="1:35" ht="19.5">
      <c r="A19" s="379" t="s">
        <v>449</v>
      </c>
      <c r="B19" s="375">
        <v>0</v>
      </c>
      <c r="C19" s="376">
        <v>0</v>
      </c>
      <c r="D19" s="375">
        <v>0</v>
      </c>
      <c r="E19" s="376">
        <v>0</v>
      </c>
      <c r="F19" s="375">
        <v>0</v>
      </c>
      <c r="G19" s="376">
        <v>0</v>
      </c>
      <c r="H19" s="375">
        <v>0</v>
      </c>
      <c r="I19" s="376">
        <v>0</v>
      </c>
      <c r="J19" s="375">
        <v>0</v>
      </c>
      <c r="K19" s="376">
        <v>0</v>
      </c>
      <c r="L19" s="375">
        <v>99998.8</v>
      </c>
      <c r="M19" s="376">
        <v>2.2094285212293781E-3</v>
      </c>
      <c r="N19" s="375">
        <v>0</v>
      </c>
      <c r="O19" s="376">
        <v>0</v>
      </c>
      <c r="P19" s="375">
        <v>0</v>
      </c>
      <c r="Q19" s="376">
        <v>0</v>
      </c>
      <c r="R19" s="375">
        <v>429994.84</v>
      </c>
      <c r="S19" s="376">
        <v>1.1678735064501877E-2</v>
      </c>
      <c r="T19" s="375">
        <v>529993.64</v>
      </c>
      <c r="U19" s="376">
        <v>4.367218472473954E-3</v>
      </c>
      <c r="V19" s="375">
        <v>49993.65</v>
      </c>
      <c r="W19" s="376">
        <v>1.3595489578205116E-2</v>
      </c>
      <c r="X19" s="375">
        <v>0</v>
      </c>
      <c r="Y19" s="376">
        <v>0</v>
      </c>
      <c r="Z19" s="375">
        <v>0</v>
      </c>
      <c r="AA19" s="376">
        <v>0</v>
      </c>
      <c r="AB19" s="375">
        <v>80000</v>
      </c>
      <c r="AC19" s="376">
        <v>2.6501787916116442E-2</v>
      </c>
      <c r="AD19" s="375">
        <v>129993.65</v>
      </c>
      <c r="AE19" s="376">
        <v>1.4082421827312763E-2</v>
      </c>
      <c r="AF19" s="375">
        <v>659987.29</v>
      </c>
      <c r="AG19" s="376">
        <v>4.9954905779698881E-3</v>
      </c>
    </row>
    <row r="20" spans="1:35" ht="17.25" customHeight="1">
      <c r="A20" s="370" t="s">
        <v>450</v>
      </c>
      <c r="B20" s="375">
        <v>39102.46847</v>
      </c>
      <c r="C20" s="376">
        <v>7.7864207370101066E-2</v>
      </c>
      <c r="D20" s="375">
        <v>14000.00949</v>
      </c>
      <c r="E20" s="376">
        <v>4.9385979588109842E-2</v>
      </c>
      <c r="F20" s="375">
        <v>0</v>
      </c>
      <c r="G20" s="376">
        <v>0</v>
      </c>
      <c r="H20" s="375">
        <v>10000.03973</v>
      </c>
      <c r="I20" s="376">
        <v>2.6565374603109017E-2</v>
      </c>
      <c r="J20" s="375">
        <v>63102.517690000008</v>
      </c>
      <c r="K20" s="376">
        <v>4.128550448109844E-2</v>
      </c>
      <c r="L20" s="375">
        <v>1150899.8366700001</v>
      </c>
      <c r="M20" s="376">
        <v>2.5428614385541937E-2</v>
      </c>
      <c r="N20" s="375">
        <v>480034.51045</v>
      </c>
      <c r="O20" s="376">
        <v>2.648241196720167E-2</v>
      </c>
      <c r="P20" s="375">
        <v>0</v>
      </c>
      <c r="Q20" s="376">
        <v>0</v>
      </c>
      <c r="R20" s="375">
        <v>0</v>
      </c>
      <c r="S20" s="376">
        <v>0</v>
      </c>
      <c r="T20" s="375">
        <v>1630934.34712</v>
      </c>
      <c r="U20" s="376">
        <v>1.3439117133810723E-2</v>
      </c>
      <c r="V20" s="375">
        <v>309008.21043000004</v>
      </c>
      <c r="W20" s="376">
        <v>8.4033030284463697E-2</v>
      </c>
      <c r="X20" s="375">
        <v>88502.864700000006</v>
      </c>
      <c r="Y20" s="376">
        <v>8.7203096739728272E-2</v>
      </c>
      <c r="Z20" s="375">
        <v>0</v>
      </c>
      <c r="AA20" s="376">
        <v>0</v>
      </c>
      <c r="AB20" s="375">
        <v>0</v>
      </c>
      <c r="AC20" s="376">
        <v>0</v>
      </c>
      <c r="AD20" s="375">
        <v>397511.07513000001</v>
      </c>
      <c r="AE20" s="376">
        <v>4.3063016085857081E-2</v>
      </c>
      <c r="AF20" s="375">
        <v>2091547.9399400002</v>
      </c>
      <c r="AG20" s="376">
        <v>1.5831074606516438E-2</v>
      </c>
    </row>
    <row r="21" spans="1:35" ht="19.5">
      <c r="A21" s="377" t="s">
        <v>451</v>
      </c>
      <c r="B21" s="375">
        <v>140366.78594</v>
      </c>
      <c r="C21" s="376">
        <v>0.27951044923652479</v>
      </c>
      <c r="D21" s="375">
        <v>91561.736390000005</v>
      </c>
      <c r="E21" s="376">
        <v>0.32299021280223678</v>
      </c>
      <c r="F21" s="375">
        <v>134558.11005000002</v>
      </c>
      <c r="G21" s="376">
        <v>0.36730221929662582</v>
      </c>
      <c r="H21" s="375">
        <v>133268.47623999999</v>
      </c>
      <c r="I21" s="376">
        <v>0.35403129284378682</v>
      </c>
      <c r="J21" s="375">
        <v>499755.10862000001</v>
      </c>
      <c r="K21" s="376">
        <v>0.32697018330938243</v>
      </c>
      <c r="L21" s="375">
        <v>9366002.7518300004</v>
      </c>
      <c r="M21" s="376">
        <v>0.20693761934949262</v>
      </c>
      <c r="N21" s="375">
        <v>4686793.13</v>
      </c>
      <c r="O21" s="376">
        <v>0.25855971554494844</v>
      </c>
      <c r="P21" s="375">
        <v>5723699.1761999996</v>
      </c>
      <c r="Q21" s="376">
        <v>0.27059759498068781</v>
      </c>
      <c r="R21" s="375">
        <v>9833019.5886499994</v>
      </c>
      <c r="S21" s="376">
        <v>0.2670665319144308</v>
      </c>
      <c r="T21" s="375">
        <v>29609514.646679997</v>
      </c>
      <c r="U21" s="376">
        <v>0.24398636052683387</v>
      </c>
      <c r="V21" s="375">
        <v>230364.84795</v>
      </c>
      <c r="W21" s="376">
        <v>6.2646413884343929E-2</v>
      </c>
      <c r="X21" s="375">
        <v>88706.371140000003</v>
      </c>
      <c r="Y21" s="376">
        <v>8.74036144499135E-2</v>
      </c>
      <c r="Z21" s="375">
        <v>106186.81126</v>
      </c>
      <c r="AA21" s="376">
        <v>6.9854080525728904E-2</v>
      </c>
      <c r="AB21" s="375">
        <v>171051.27171</v>
      </c>
      <c r="AC21" s="376">
        <v>5.6664556570505349E-2</v>
      </c>
      <c r="AD21" s="375">
        <v>596309.30206000002</v>
      </c>
      <c r="AE21" s="376">
        <v>6.4599148736568149E-2</v>
      </c>
      <c r="AF21" s="375">
        <v>30705579.057359997</v>
      </c>
      <c r="AG21" s="376">
        <v>0.23241270429942887</v>
      </c>
    </row>
    <row r="22" spans="1:35" ht="19.5">
      <c r="A22" s="377" t="s">
        <v>452</v>
      </c>
      <c r="B22" s="375">
        <v>60610.06624</v>
      </c>
      <c r="C22" s="376">
        <v>0.12069199084062128</v>
      </c>
      <c r="D22" s="375">
        <v>46397.3704</v>
      </c>
      <c r="E22" s="376">
        <v>0.16366985959210029</v>
      </c>
      <c r="F22" s="375">
        <v>52244.958909999994</v>
      </c>
      <c r="G22" s="376">
        <v>0.14261265521322639</v>
      </c>
      <c r="H22" s="375">
        <v>45589.265890000002</v>
      </c>
      <c r="I22" s="376">
        <v>0.12110911145835919</v>
      </c>
      <c r="J22" s="375">
        <v>204841.66144</v>
      </c>
      <c r="K22" s="376">
        <v>0.1340198718035773</v>
      </c>
      <c r="L22" s="375">
        <v>3550799.3337399997</v>
      </c>
      <c r="M22" s="376">
        <v>7.8453314651050099E-2</v>
      </c>
      <c r="N22" s="375">
        <v>2310602.3894600002</v>
      </c>
      <c r="O22" s="376">
        <v>0.12747067770756415</v>
      </c>
      <c r="P22" s="375">
        <v>2838334.7051999997</v>
      </c>
      <c r="Q22" s="376">
        <v>0.13418709148289837</v>
      </c>
      <c r="R22" s="375">
        <v>2424808.7540500001</v>
      </c>
      <c r="S22" s="376">
        <v>6.5858229881630315E-2</v>
      </c>
      <c r="T22" s="375">
        <v>11124545.182449998</v>
      </c>
      <c r="U22" s="376">
        <v>9.166774004810091E-2</v>
      </c>
      <c r="V22" s="375">
        <v>0</v>
      </c>
      <c r="W22" s="376">
        <v>0</v>
      </c>
      <c r="X22" s="375">
        <v>0</v>
      </c>
      <c r="Y22" s="376">
        <v>0</v>
      </c>
      <c r="Z22" s="375">
        <v>0</v>
      </c>
      <c r="AA22" s="376">
        <v>0</v>
      </c>
      <c r="AB22" s="375">
        <v>0</v>
      </c>
      <c r="AC22" s="376">
        <v>0</v>
      </c>
      <c r="AD22" s="375">
        <v>0</v>
      </c>
      <c r="AE22" s="376">
        <v>0</v>
      </c>
      <c r="AF22" s="375">
        <v>11329386.843889998</v>
      </c>
      <c r="AG22" s="376">
        <v>8.5752932049386152E-2</v>
      </c>
    </row>
    <row r="23" spans="1:35" ht="19.5">
      <c r="A23" s="377" t="s">
        <v>453</v>
      </c>
      <c r="B23" s="375">
        <v>10659.482769999999</v>
      </c>
      <c r="C23" s="376">
        <v>2.122608135335706E-2</v>
      </c>
      <c r="D23" s="375">
        <v>4015.7317699999999</v>
      </c>
      <c r="E23" s="376">
        <v>1.4165765199388032E-2</v>
      </c>
      <c r="F23" s="375">
        <v>16026.86147</v>
      </c>
      <c r="G23" s="376">
        <v>4.3748398250415099E-2</v>
      </c>
      <c r="H23" s="375">
        <v>8006.3885599999994</v>
      </c>
      <c r="I23" s="376">
        <v>2.1269186628966177E-2</v>
      </c>
      <c r="J23" s="375">
        <v>38708.464569999996</v>
      </c>
      <c r="K23" s="376">
        <v>2.5325431471879756E-2</v>
      </c>
      <c r="L23" s="375">
        <v>2151477.38118</v>
      </c>
      <c r="M23" s="376">
        <v>4.7535925318693641E-2</v>
      </c>
      <c r="N23" s="375">
        <v>179483.54261</v>
      </c>
      <c r="O23" s="376">
        <v>9.9016987596892789E-3</v>
      </c>
      <c r="P23" s="375">
        <v>685698.54827000003</v>
      </c>
      <c r="Q23" s="376">
        <v>3.2417562896238337E-2</v>
      </c>
      <c r="R23" s="375">
        <v>711914.51775</v>
      </c>
      <c r="S23" s="376">
        <v>1.9335722822568912E-2</v>
      </c>
      <c r="T23" s="375">
        <v>3728573.9898100002</v>
      </c>
      <c r="U23" s="376">
        <v>3.0723948318104616E-2</v>
      </c>
      <c r="V23" s="375">
        <v>192873.13331</v>
      </c>
      <c r="W23" s="376">
        <v>5.2450754722487176E-2</v>
      </c>
      <c r="X23" s="375">
        <v>30492.056980000001</v>
      </c>
      <c r="Y23" s="376">
        <v>3.0044245501357727E-2</v>
      </c>
      <c r="Z23" s="375">
        <v>78567.71686</v>
      </c>
      <c r="AA23" s="376">
        <v>5.1685096813228366E-2</v>
      </c>
      <c r="AB23" s="375">
        <v>92092.228319999995</v>
      </c>
      <c r="AC23" s="376">
        <v>3.0507608795740149E-2</v>
      </c>
      <c r="AD23" s="375">
        <v>394025.13546999998</v>
      </c>
      <c r="AE23" s="376">
        <v>4.2685378618514028E-2</v>
      </c>
      <c r="AF23" s="375">
        <v>4161307.5898500001</v>
      </c>
      <c r="AG23" s="376">
        <v>3.1497232101439801E-2</v>
      </c>
    </row>
    <row r="24" spans="1:35" ht="19.5">
      <c r="A24" s="377" t="s">
        <v>445</v>
      </c>
      <c r="B24" s="375">
        <v>0</v>
      </c>
      <c r="C24" s="376">
        <v>0</v>
      </c>
      <c r="D24" s="375">
        <v>0</v>
      </c>
      <c r="E24" s="376">
        <v>0</v>
      </c>
      <c r="F24" s="375">
        <v>0</v>
      </c>
      <c r="G24" s="376">
        <v>0</v>
      </c>
      <c r="H24" s="375">
        <v>0</v>
      </c>
      <c r="I24" s="376">
        <v>0</v>
      </c>
      <c r="J24" s="375">
        <v>0</v>
      </c>
      <c r="K24" s="376">
        <v>0</v>
      </c>
      <c r="L24" s="375">
        <v>0</v>
      </c>
      <c r="M24" s="376">
        <v>0</v>
      </c>
      <c r="N24" s="375">
        <v>0</v>
      </c>
      <c r="O24" s="376">
        <v>0</v>
      </c>
      <c r="P24" s="375">
        <v>0</v>
      </c>
      <c r="Q24" s="376">
        <v>0</v>
      </c>
      <c r="R24" s="375">
        <v>0</v>
      </c>
      <c r="S24" s="376">
        <v>0</v>
      </c>
      <c r="T24" s="375">
        <v>0</v>
      </c>
      <c r="U24" s="376">
        <v>0</v>
      </c>
      <c r="V24" s="375">
        <v>0</v>
      </c>
      <c r="W24" s="376">
        <v>0</v>
      </c>
      <c r="X24" s="375">
        <v>0</v>
      </c>
      <c r="Y24" s="376">
        <v>0</v>
      </c>
      <c r="Z24" s="375">
        <v>0</v>
      </c>
      <c r="AA24" s="376">
        <v>0</v>
      </c>
      <c r="AB24" s="375">
        <v>0</v>
      </c>
      <c r="AC24" s="376">
        <v>0</v>
      </c>
      <c r="AD24" s="375">
        <v>0</v>
      </c>
      <c r="AE24" s="376">
        <v>0</v>
      </c>
      <c r="AF24" s="375">
        <v>0</v>
      </c>
      <c r="AG24" s="376">
        <v>0</v>
      </c>
    </row>
    <row r="25" spans="1:35" ht="19.5">
      <c r="A25" s="377" t="s">
        <v>454</v>
      </c>
      <c r="B25" s="375">
        <v>0</v>
      </c>
      <c r="C25" s="376">
        <v>0</v>
      </c>
      <c r="D25" s="375">
        <v>5403.0127400000001</v>
      </c>
      <c r="E25" s="376">
        <v>1.9059492572668067E-2</v>
      </c>
      <c r="F25" s="375">
        <v>0</v>
      </c>
      <c r="G25" s="376">
        <v>0</v>
      </c>
      <c r="H25" s="375">
        <v>0</v>
      </c>
      <c r="I25" s="376">
        <v>0</v>
      </c>
      <c r="J25" s="375">
        <v>5403.0127400000001</v>
      </c>
      <c r="K25" s="376">
        <v>3.5349795040594992E-3</v>
      </c>
      <c r="L25" s="375">
        <v>0</v>
      </c>
      <c r="M25" s="376">
        <v>0</v>
      </c>
      <c r="N25" s="375">
        <v>419441.43204000004</v>
      </c>
      <c r="O25" s="376">
        <v>2.3139629667424264E-2</v>
      </c>
      <c r="P25" s="375">
        <v>0</v>
      </c>
      <c r="Q25" s="376">
        <v>0</v>
      </c>
      <c r="R25" s="375">
        <v>0</v>
      </c>
      <c r="S25" s="376">
        <v>0</v>
      </c>
      <c r="T25" s="375">
        <v>419441.43204000004</v>
      </c>
      <c r="U25" s="376">
        <v>3.4562534941476215E-3</v>
      </c>
      <c r="V25" s="375">
        <v>0</v>
      </c>
      <c r="W25" s="376">
        <v>0</v>
      </c>
      <c r="X25" s="375">
        <v>39604.466130000001</v>
      </c>
      <c r="Y25" s="376">
        <v>3.9022828277553843E-2</v>
      </c>
      <c r="Z25" s="375">
        <v>27619.094399999998</v>
      </c>
      <c r="AA25" s="376">
        <v>1.816898371250053E-2</v>
      </c>
      <c r="AB25" s="375">
        <v>0</v>
      </c>
      <c r="AC25" s="376">
        <v>0</v>
      </c>
      <c r="AD25" s="375">
        <v>67223.560530000002</v>
      </c>
      <c r="AE25" s="376">
        <v>7.2824367660832105E-3</v>
      </c>
      <c r="AF25" s="375">
        <v>492068.00531000004</v>
      </c>
      <c r="AG25" s="376">
        <v>3.7244976100169174E-3</v>
      </c>
    </row>
    <row r="26" spans="1:35" ht="19.5">
      <c r="A26" s="378" t="s">
        <v>447</v>
      </c>
      <c r="B26" s="375">
        <v>1668.0938200000001</v>
      </c>
      <c r="C26" s="376">
        <v>3.3216522689076171E-3</v>
      </c>
      <c r="D26" s="375">
        <v>2140.9986200000003</v>
      </c>
      <c r="E26" s="376">
        <v>7.5525173194358561E-3</v>
      </c>
      <c r="F26" s="375">
        <v>4076.2976400000002</v>
      </c>
      <c r="G26" s="376">
        <v>1.1127037746957402E-2</v>
      </c>
      <c r="H26" s="375">
        <v>0</v>
      </c>
      <c r="I26" s="376">
        <v>0</v>
      </c>
      <c r="J26" s="375">
        <v>7885.390080000001</v>
      </c>
      <c r="K26" s="376">
        <v>5.1591017189261878E-3</v>
      </c>
      <c r="L26" s="375">
        <v>98312.07312999999</v>
      </c>
      <c r="M26" s="376">
        <v>2.1721610494786973E-3</v>
      </c>
      <c r="N26" s="375">
        <v>343603.50573999999</v>
      </c>
      <c r="O26" s="376">
        <v>1.8955823788275771E-2</v>
      </c>
      <c r="P26" s="375">
        <v>265480.08421</v>
      </c>
      <c r="Q26" s="376">
        <v>1.2551021654179659E-2</v>
      </c>
      <c r="R26" s="375">
        <v>274731.29981</v>
      </c>
      <c r="S26" s="376">
        <v>7.4617501559023931E-3</v>
      </c>
      <c r="T26" s="375">
        <v>982126.96288999997</v>
      </c>
      <c r="U26" s="376">
        <v>8.0928575192863641E-3</v>
      </c>
      <c r="V26" s="375">
        <v>0</v>
      </c>
      <c r="W26" s="376">
        <v>0</v>
      </c>
      <c r="X26" s="375">
        <v>0</v>
      </c>
      <c r="Y26" s="376">
        <v>0</v>
      </c>
      <c r="Z26" s="375">
        <v>0</v>
      </c>
      <c r="AA26" s="376">
        <v>0</v>
      </c>
      <c r="AB26" s="375">
        <v>0</v>
      </c>
      <c r="AC26" s="376">
        <v>0</v>
      </c>
      <c r="AD26" s="375">
        <v>0</v>
      </c>
      <c r="AE26" s="376">
        <v>0</v>
      </c>
      <c r="AF26" s="375">
        <v>990012.35297000001</v>
      </c>
      <c r="AG26" s="376">
        <v>7.4934736717966717E-3</v>
      </c>
    </row>
    <row r="27" spans="1:35" ht="39">
      <c r="A27" s="378" t="s">
        <v>455</v>
      </c>
      <c r="B27" s="375">
        <v>67429.143110000005</v>
      </c>
      <c r="C27" s="376">
        <v>0.13427072477363886</v>
      </c>
      <c r="D27" s="375">
        <v>33604.622859999996</v>
      </c>
      <c r="E27" s="376">
        <v>0.11854257811864449</v>
      </c>
      <c r="F27" s="375">
        <v>62209.992030000001</v>
      </c>
      <c r="G27" s="376">
        <v>0.16981412808602689</v>
      </c>
      <c r="H27" s="375">
        <v>79672.821790000002</v>
      </c>
      <c r="I27" s="376">
        <v>0.21165299475646149</v>
      </c>
      <c r="J27" s="375">
        <v>242916.57978999999</v>
      </c>
      <c r="K27" s="376">
        <v>0.15893079881093969</v>
      </c>
      <c r="L27" s="375">
        <v>3565413.9637800003</v>
      </c>
      <c r="M27" s="376">
        <v>7.8776218330270167E-2</v>
      </c>
      <c r="N27" s="375">
        <v>1433662.26015</v>
      </c>
      <c r="O27" s="376">
        <v>7.9091885621994998E-2</v>
      </c>
      <c r="P27" s="375">
        <v>1934185.83852</v>
      </c>
      <c r="Q27" s="376">
        <v>9.1441918947371428E-2</v>
      </c>
      <c r="R27" s="375">
        <v>6421565.0170400003</v>
      </c>
      <c r="S27" s="376">
        <v>0.1744108290543292</v>
      </c>
      <c r="T27" s="375">
        <v>13354827.07949</v>
      </c>
      <c r="U27" s="376">
        <v>0.11004556114719437</v>
      </c>
      <c r="V27" s="375">
        <v>37491.714639999998</v>
      </c>
      <c r="W27" s="376">
        <v>1.019565916185676E-2</v>
      </c>
      <c r="X27" s="375">
        <v>18609.848030000001</v>
      </c>
      <c r="Y27" s="376">
        <v>1.8336540671001936E-2</v>
      </c>
      <c r="Z27" s="375">
        <v>0</v>
      </c>
      <c r="AA27" s="376">
        <v>0</v>
      </c>
      <c r="AB27" s="375">
        <v>78959.043390000006</v>
      </c>
      <c r="AC27" s="376">
        <v>2.6156947774765196E-2</v>
      </c>
      <c r="AD27" s="375">
        <v>135060.60606000002</v>
      </c>
      <c r="AE27" s="376">
        <v>1.4631333351970919E-2</v>
      </c>
      <c r="AF27" s="375">
        <v>13732804.26534</v>
      </c>
      <c r="AG27" s="376">
        <v>0.10394456886678935</v>
      </c>
    </row>
    <row r="28" spans="1:35" ht="19.5" customHeight="1">
      <c r="A28" s="379" t="s">
        <v>449</v>
      </c>
      <c r="B28" s="375">
        <v>0</v>
      </c>
      <c r="C28" s="376">
        <v>0</v>
      </c>
      <c r="D28" s="375">
        <v>0</v>
      </c>
      <c r="E28" s="376">
        <v>0</v>
      </c>
      <c r="F28" s="375">
        <v>0</v>
      </c>
      <c r="G28" s="376">
        <v>0</v>
      </c>
      <c r="H28" s="375">
        <v>0</v>
      </c>
      <c r="I28" s="376">
        <v>0</v>
      </c>
      <c r="J28" s="375">
        <v>0</v>
      </c>
      <c r="K28" s="376">
        <v>0</v>
      </c>
      <c r="L28" s="375">
        <v>0</v>
      </c>
      <c r="M28" s="376">
        <v>0</v>
      </c>
      <c r="N28" s="375">
        <v>0</v>
      </c>
      <c r="O28" s="376">
        <v>0</v>
      </c>
      <c r="P28" s="375">
        <v>0</v>
      </c>
      <c r="Q28" s="376">
        <v>0</v>
      </c>
      <c r="R28" s="375">
        <v>0</v>
      </c>
      <c r="S28" s="376">
        <v>0</v>
      </c>
      <c r="T28" s="375">
        <v>0</v>
      </c>
      <c r="U28" s="376">
        <v>0</v>
      </c>
      <c r="V28" s="375">
        <v>0</v>
      </c>
      <c r="W28" s="376">
        <v>0</v>
      </c>
      <c r="X28" s="375">
        <v>0</v>
      </c>
      <c r="Y28" s="376">
        <v>0</v>
      </c>
      <c r="Z28" s="375">
        <v>0</v>
      </c>
      <c r="AA28" s="376">
        <v>0</v>
      </c>
      <c r="AB28" s="375">
        <v>0</v>
      </c>
      <c r="AC28" s="376">
        <v>0</v>
      </c>
      <c r="AD28" s="375">
        <v>0</v>
      </c>
      <c r="AE28" s="376">
        <v>0</v>
      </c>
      <c r="AF28" s="375">
        <v>0</v>
      </c>
      <c r="AG28" s="376">
        <v>0</v>
      </c>
    </row>
    <row r="29" spans="1:35" ht="19.5">
      <c r="A29" s="377" t="s">
        <v>450</v>
      </c>
      <c r="B29" s="375">
        <v>0</v>
      </c>
      <c r="C29" s="376">
        <v>0</v>
      </c>
      <c r="D29" s="375">
        <v>0</v>
      </c>
      <c r="E29" s="376">
        <v>0</v>
      </c>
      <c r="F29" s="375">
        <v>0</v>
      </c>
      <c r="G29" s="376">
        <v>0</v>
      </c>
      <c r="H29" s="375">
        <v>0</v>
      </c>
      <c r="I29" s="376">
        <v>0</v>
      </c>
      <c r="J29" s="375">
        <v>0</v>
      </c>
      <c r="K29" s="376">
        <v>0</v>
      </c>
      <c r="L29" s="375">
        <v>0</v>
      </c>
      <c r="M29" s="376">
        <v>0</v>
      </c>
      <c r="N29" s="375">
        <v>0</v>
      </c>
      <c r="O29" s="376">
        <v>0</v>
      </c>
      <c r="P29" s="375">
        <v>0</v>
      </c>
      <c r="Q29" s="376">
        <v>0</v>
      </c>
      <c r="R29" s="375">
        <v>0</v>
      </c>
      <c r="S29" s="376">
        <v>0</v>
      </c>
      <c r="T29" s="375">
        <v>0</v>
      </c>
      <c r="U29" s="376">
        <v>0</v>
      </c>
      <c r="V29" s="375">
        <v>0</v>
      </c>
      <c r="W29" s="376">
        <v>0</v>
      </c>
      <c r="X29" s="375">
        <v>0</v>
      </c>
      <c r="Y29" s="376">
        <v>0</v>
      </c>
      <c r="Z29" s="375">
        <v>0</v>
      </c>
      <c r="AA29" s="376">
        <v>0</v>
      </c>
      <c r="AB29" s="375">
        <v>0</v>
      </c>
      <c r="AC29" s="376">
        <v>0</v>
      </c>
      <c r="AD29" s="375">
        <v>0</v>
      </c>
      <c r="AE29" s="376">
        <v>0</v>
      </c>
      <c r="AF29" s="375">
        <v>0</v>
      </c>
      <c r="AG29" s="376">
        <v>0</v>
      </c>
    </row>
    <row r="30" spans="1:35" ht="19.5">
      <c r="A30" s="377" t="s">
        <v>456</v>
      </c>
      <c r="B30" s="375">
        <v>0</v>
      </c>
      <c r="C30" s="376">
        <v>0</v>
      </c>
      <c r="D30" s="375">
        <v>0</v>
      </c>
      <c r="E30" s="376">
        <v>0</v>
      </c>
      <c r="F30" s="375">
        <v>0</v>
      </c>
      <c r="G30" s="376">
        <v>0</v>
      </c>
      <c r="H30" s="375">
        <v>0</v>
      </c>
      <c r="I30" s="376">
        <v>0</v>
      </c>
      <c r="J30" s="375">
        <v>0</v>
      </c>
      <c r="K30" s="376">
        <v>0</v>
      </c>
      <c r="L30" s="375">
        <v>3.3849999999999998E-2</v>
      </c>
      <c r="M30" s="376">
        <v>7.4790052924249545E-10</v>
      </c>
      <c r="N30" s="375">
        <v>0</v>
      </c>
      <c r="O30" s="376">
        <v>0</v>
      </c>
      <c r="P30" s="375">
        <v>0</v>
      </c>
      <c r="Q30" s="376">
        <v>0</v>
      </c>
      <c r="R30" s="375">
        <v>0</v>
      </c>
      <c r="S30" s="376">
        <v>0</v>
      </c>
      <c r="T30" s="375">
        <v>3.3849999999999998E-2</v>
      </c>
      <c r="U30" s="376">
        <v>2.7892852694089564E-10</v>
      </c>
      <c r="V30" s="375">
        <v>0</v>
      </c>
      <c r="W30" s="376">
        <v>0</v>
      </c>
      <c r="X30" s="375">
        <v>0</v>
      </c>
      <c r="Y30" s="376">
        <v>0</v>
      </c>
      <c r="Z30" s="375">
        <v>0</v>
      </c>
      <c r="AA30" s="376">
        <v>0</v>
      </c>
      <c r="AB30" s="375">
        <v>0</v>
      </c>
      <c r="AC30" s="376">
        <v>0</v>
      </c>
      <c r="AD30" s="375">
        <v>0</v>
      </c>
      <c r="AE30" s="376">
        <v>0</v>
      </c>
      <c r="AF30" s="375">
        <v>3.3849999999999998E-2</v>
      </c>
      <c r="AG30" s="376">
        <v>2.56213049291117E-10</v>
      </c>
    </row>
    <row r="31" spans="1:35" ht="18">
      <c r="A31" s="370" t="s">
        <v>457</v>
      </c>
      <c r="B31" s="373">
        <v>505246.03779000003</v>
      </c>
      <c r="C31" s="374">
        <v>1.0060894822940698</v>
      </c>
      <c r="D31" s="373">
        <v>283771.75776000001</v>
      </c>
      <c r="E31" s="374">
        <v>1.0010240526213678</v>
      </c>
      <c r="F31" s="373">
        <v>366551.26493</v>
      </c>
      <c r="G31" s="374">
        <v>1.0005721174646838</v>
      </c>
      <c r="H31" s="373">
        <v>377470.28367999999</v>
      </c>
      <c r="I31" s="374">
        <v>1.0027599647847627</v>
      </c>
      <c r="J31" s="373">
        <v>1533039.3441599999</v>
      </c>
      <c r="K31" s="374">
        <v>1.0030075665752394</v>
      </c>
      <c r="L31" s="373">
        <v>45523218.640249997</v>
      </c>
      <c r="M31" s="374">
        <v>1.0058150461998465</v>
      </c>
      <c r="N31" s="373">
        <v>18137304.82973</v>
      </c>
      <c r="O31" s="374">
        <v>1.0005938490242279</v>
      </c>
      <c r="P31" s="373">
        <v>21165923.965119999</v>
      </c>
      <c r="Q31" s="374">
        <v>1.0006549862580416</v>
      </c>
      <c r="R31" s="373">
        <v>36867778.458360001</v>
      </c>
      <c r="S31" s="374">
        <v>1.001335311446844</v>
      </c>
      <c r="T31" s="373">
        <v>121694225.89346001</v>
      </c>
      <c r="U31" s="374">
        <v>1.00277669617948</v>
      </c>
      <c r="V31" s="373">
        <v>3691444.3524199999</v>
      </c>
      <c r="W31" s="374">
        <v>1.003867355591165</v>
      </c>
      <c r="X31" s="373">
        <v>1016486.8987200001</v>
      </c>
      <c r="Y31" s="374">
        <v>1.0015586011166318</v>
      </c>
      <c r="Z31" s="373">
        <v>1552801.1964799999</v>
      </c>
      <c r="AA31" s="374">
        <v>1.0214969122085502</v>
      </c>
      <c r="AB31" s="373">
        <v>3027557.5056500002</v>
      </c>
      <c r="AC31" s="374">
        <v>1.002946086482285</v>
      </c>
      <c r="AD31" s="373">
        <v>9288289.9532700013</v>
      </c>
      <c r="AE31" s="374">
        <v>1.0062154357258166</v>
      </c>
      <c r="AF31" s="373">
        <v>132515555.19089001</v>
      </c>
      <c r="AG31" s="374">
        <v>1.0030196299546006</v>
      </c>
    </row>
    <row r="32" spans="1:35" ht="18">
      <c r="A32" s="370" t="s">
        <v>593</v>
      </c>
      <c r="B32" s="373">
        <v>3058.06477</v>
      </c>
      <c r="C32" s="374">
        <v>6.0894822940696161E-3</v>
      </c>
      <c r="D32" s="373">
        <v>290.29993000000002</v>
      </c>
      <c r="E32" s="374">
        <v>1.0240526213678813E-3</v>
      </c>
      <c r="F32" s="373">
        <v>209.59047000000001</v>
      </c>
      <c r="G32" s="374">
        <v>5.7211746468360022E-4</v>
      </c>
      <c r="H32" s="373">
        <v>1038.9372599999999</v>
      </c>
      <c r="I32" s="374">
        <v>2.7599647847626769E-3</v>
      </c>
      <c r="J32" s="373">
        <v>4596.8924299999999</v>
      </c>
      <c r="K32" s="374">
        <v>3.0075665752393298E-3</v>
      </c>
      <c r="L32" s="373">
        <v>263189.16242000001</v>
      </c>
      <c r="M32" s="374">
        <v>5.8150461998465897E-3</v>
      </c>
      <c r="N32" s="373">
        <v>10764.428330000001</v>
      </c>
      <c r="O32" s="374">
        <v>5.9384902422795528E-4</v>
      </c>
      <c r="P32" s="373">
        <v>13854.31495</v>
      </c>
      <c r="Q32" s="374">
        <v>6.5498625804159328E-4</v>
      </c>
      <c r="R32" s="373">
        <v>49164.316920000005</v>
      </c>
      <c r="S32" s="374">
        <v>1.3353114468440759E-3</v>
      </c>
      <c r="T32" s="373">
        <v>336972.22262000002</v>
      </c>
      <c r="U32" s="374">
        <v>2.7766961794799456E-3</v>
      </c>
      <c r="V32" s="373">
        <v>14221.129789999999</v>
      </c>
      <c r="W32" s="374">
        <v>3.8673555911650239E-3</v>
      </c>
      <c r="X32" s="373">
        <v>1581.8321699999999</v>
      </c>
      <c r="Y32" s="374">
        <v>1.5586011166317001E-3</v>
      </c>
      <c r="Z32" s="373">
        <v>32677.955850000002</v>
      </c>
      <c r="AA32" s="374">
        <v>2.149691220855024E-2</v>
      </c>
      <c r="AB32" s="373">
        <v>8893.2459699999999</v>
      </c>
      <c r="AC32" s="374">
        <v>2.9460864822849655E-3</v>
      </c>
      <c r="AD32" s="373">
        <v>57374.163780000003</v>
      </c>
      <c r="AE32" s="374">
        <v>6.215435725816525E-3</v>
      </c>
      <c r="AF32" s="373">
        <v>398943.27883000002</v>
      </c>
      <c r="AG32" s="374">
        <v>3.0196299546006093E-3</v>
      </c>
    </row>
    <row r="33" spans="1:33" ht="22.5" customHeight="1">
      <c r="A33" s="721" t="s">
        <v>459</v>
      </c>
      <c r="B33" s="722">
        <v>502187.97301999998</v>
      </c>
      <c r="C33" s="723">
        <v>1</v>
      </c>
      <c r="D33" s="722">
        <v>283481.45782999997</v>
      </c>
      <c r="E33" s="723">
        <v>1</v>
      </c>
      <c r="F33" s="724">
        <v>366341.67445999995</v>
      </c>
      <c r="G33" s="723">
        <v>1</v>
      </c>
      <c r="H33" s="722">
        <v>376431.34642000002</v>
      </c>
      <c r="I33" s="723">
        <v>1</v>
      </c>
      <c r="J33" s="722">
        <v>1528442.4517299999</v>
      </c>
      <c r="K33" s="723">
        <v>1</v>
      </c>
      <c r="L33" s="722">
        <v>45260029.47783</v>
      </c>
      <c r="M33" s="723">
        <v>1</v>
      </c>
      <c r="N33" s="722">
        <v>18126540.4014</v>
      </c>
      <c r="O33" s="723">
        <v>1</v>
      </c>
      <c r="P33" s="724">
        <v>21152069.650169998</v>
      </c>
      <c r="Q33" s="723">
        <v>1</v>
      </c>
      <c r="R33" s="722">
        <v>36818614.141440004</v>
      </c>
      <c r="S33" s="723">
        <v>1</v>
      </c>
      <c r="T33" s="722">
        <v>121357253.67084</v>
      </c>
      <c r="U33" s="723">
        <v>1</v>
      </c>
      <c r="V33" s="722">
        <v>3677223.2226300002</v>
      </c>
      <c r="W33" s="723">
        <v>1</v>
      </c>
      <c r="X33" s="722">
        <v>1014905.06655</v>
      </c>
      <c r="Y33" s="723">
        <v>1</v>
      </c>
      <c r="Z33" s="724">
        <v>1520123.2406300001</v>
      </c>
      <c r="AA33" s="723">
        <v>1</v>
      </c>
      <c r="AB33" s="722">
        <v>3018664.2596799997</v>
      </c>
      <c r="AC33" s="723">
        <v>1</v>
      </c>
      <c r="AD33" s="722">
        <v>9230915.7894899994</v>
      </c>
      <c r="AE33" s="723">
        <v>1</v>
      </c>
      <c r="AF33" s="722">
        <v>132116611.91205999</v>
      </c>
      <c r="AG33" s="723">
        <v>1</v>
      </c>
    </row>
    <row r="34" spans="1:33" ht="19.5">
      <c r="A34" s="379" t="s">
        <v>460</v>
      </c>
      <c r="B34" s="375">
        <v>1900.5591299999999</v>
      </c>
      <c r="C34" s="376">
        <v>3.7845572417249205E-3</v>
      </c>
      <c r="D34" s="375">
        <v>213.03482</v>
      </c>
      <c r="E34" s="376">
        <v>7.5149472431369432E-4</v>
      </c>
      <c r="F34" s="375">
        <v>0</v>
      </c>
      <c r="G34" s="376">
        <v>0</v>
      </c>
      <c r="H34" s="375">
        <v>564.96695</v>
      </c>
      <c r="I34" s="376">
        <v>1.5008499036359287E-3</v>
      </c>
      <c r="J34" s="375">
        <v>2678.5608999999999</v>
      </c>
      <c r="K34" s="376">
        <v>1.7524774301892843E-3</v>
      </c>
      <c r="L34" s="375">
        <v>235757.68244999999</v>
      </c>
      <c r="M34" s="376">
        <v>5.2089599845595025E-3</v>
      </c>
      <c r="N34" s="375">
        <v>13162.7279</v>
      </c>
      <c r="O34" s="376">
        <v>7.2615775589385929E-4</v>
      </c>
      <c r="P34" s="375">
        <v>4369.7775000000001</v>
      </c>
      <c r="Q34" s="376">
        <v>2.0658864935067383E-4</v>
      </c>
      <c r="R34" s="375">
        <v>33007.402000000002</v>
      </c>
      <c r="S34" s="376">
        <v>8.9648681162199384E-4</v>
      </c>
      <c r="T34" s="375">
        <v>286297.58984999999</v>
      </c>
      <c r="U34" s="372">
        <v>2.3591304284664469E-3</v>
      </c>
      <c r="V34" s="375">
        <v>8151.6508800000001</v>
      </c>
      <c r="W34" s="376">
        <v>2.2167952246776655E-3</v>
      </c>
      <c r="X34" s="375">
        <v>327.61197999999996</v>
      </c>
      <c r="Y34" s="376">
        <v>3.228006153458886E-4</v>
      </c>
      <c r="Z34" s="375">
        <v>453.46459999999996</v>
      </c>
      <c r="AA34" s="376">
        <v>2.9830778707920155E-4</v>
      </c>
      <c r="AB34" s="375">
        <v>4530.6859999999997</v>
      </c>
      <c r="AC34" s="376">
        <v>1.5008909935814742E-3</v>
      </c>
      <c r="AD34" s="375">
        <v>13463.41346</v>
      </c>
      <c r="AE34" s="376">
        <v>1.4585133010669401E-3</v>
      </c>
      <c r="AF34" s="375">
        <v>302439.56420999998</v>
      </c>
      <c r="AG34" s="376">
        <v>2.2891864984496504E-3</v>
      </c>
    </row>
    <row r="35" spans="1:33" ht="28.5">
      <c r="A35" s="379" t="s">
        <v>461</v>
      </c>
      <c r="B35" s="375">
        <v>0</v>
      </c>
      <c r="C35" s="376">
        <v>0</v>
      </c>
      <c r="D35" s="375">
        <v>0</v>
      </c>
      <c r="E35" s="376">
        <v>0</v>
      </c>
      <c r="F35" s="375">
        <v>0</v>
      </c>
      <c r="G35" s="376">
        <v>0</v>
      </c>
      <c r="H35" s="375">
        <v>0</v>
      </c>
      <c r="I35" s="376">
        <v>0</v>
      </c>
      <c r="J35" s="375">
        <v>0</v>
      </c>
      <c r="K35" s="376">
        <v>0</v>
      </c>
      <c r="L35" s="375">
        <v>0</v>
      </c>
      <c r="M35" s="376">
        <v>0</v>
      </c>
      <c r="N35" s="375">
        <v>0</v>
      </c>
      <c r="O35" s="376">
        <v>0</v>
      </c>
      <c r="P35" s="375">
        <v>0</v>
      </c>
      <c r="Q35" s="376">
        <v>0</v>
      </c>
      <c r="R35" s="375">
        <v>0</v>
      </c>
      <c r="S35" s="376">
        <v>0</v>
      </c>
      <c r="T35" s="375">
        <v>0</v>
      </c>
      <c r="U35" s="372">
        <v>0</v>
      </c>
      <c r="V35" s="375">
        <v>0</v>
      </c>
      <c r="W35" s="376">
        <v>0</v>
      </c>
      <c r="X35" s="375">
        <v>0</v>
      </c>
      <c r="Y35" s="376">
        <v>0</v>
      </c>
      <c r="Z35" s="375">
        <v>30306.845649999999</v>
      </c>
      <c r="AA35" s="376">
        <v>1.9937097756257988E-2</v>
      </c>
      <c r="AB35" s="375">
        <v>0</v>
      </c>
      <c r="AC35" s="376">
        <v>0</v>
      </c>
      <c r="AD35" s="375">
        <v>30306.845649999999</v>
      </c>
      <c r="AE35" s="376">
        <v>3.2831894842444906E-3</v>
      </c>
      <c r="AF35" s="375">
        <v>30306.845649999999</v>
      </c>
      <c r="AG35" s="372">
        <v>2.2939466287686037E-4</v>
      </c>
    </row>
    <row r="36" spans="1:33" ht="12.75" customHeight="1">
      <c r="A36" s="23" t="s">
        <v>594</v>
      </c>
    </row>
    <row r="37" spans="1:33" ht="12.75" customHeight="1">
      <c r="A37" s="23"/>
    </row>
    <row r="38" spans="1:33" ht="12.75" customHeight="1">
      <c r="A38" s="627" t="s">
        <v>83</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842</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684</v>
      </c>
      <c r="J1" s="140" t="str">
        <f>Naslovnica!A20</f>
        <v>Ožujak 2022.</v>
      </c>
    </row>
    <row r="2" spans="1:17" ht="12.75" customHeight="1">
      <c r="A2" s="540" t="s">
        <v>971</v>
      </c>
      <c r="I2" s="531"/>
      <c r="J2" s="542" t="str">
        <f>Naslovnica!A24</f>
        <v>March 2022</v>
      </c>
    </row>
    <row r="3" spans="1:17" ht="12.75" customHeight="1"/>
    <row r="4" spans="1:17" ht="33.75">
      <c r="A4" s="922" t="s">
        <v>578</v>
      </c>
      <c r="B4" s="923" t="s">
        <v>33</v>
      </c>
      <c r="C4" s="923" t="s">
        <v>34</v>
      </c>
      <c r="D4" s="923" t="s">
        <v>35</v>
      </c>
      <c r="E4" s="923" t="s">
        <v>227</v>
      </c>
      <c r="F4" s="923" t="s">
        <v>228</v>
      </c>
      <c r="G4" s="923" t="s">
        <v>36</v>
      </c>
      <c r="H4" s="923" t="s">
        <v>37</v>
      </c>
      <c r="I4" s="923" t="s">
        <v>38</v>
      </c>
      <c r="J4" s="923" t="s">
        <v>437</v>
      </c>
    </row>
    <row r="5" spans="1:17" ht="21.75">
      <c r="A5" s="725" t="s">
        <v>579</v>
      </c>
      <c r="B5" s="726">
        <v>53020</v>
      </c>
      <c r="C5" s="726">
        <v>104757</v>
      </c>
      <c r="D5" s="726">
        <v>34205</v>
      </c>
      <c r="E5" s="726">
        <v>3584</v>
      </c>
      <c r="F5" s="726">
        <v>1987</v>
      </c>
      <c r="G5" s="726">
        <v>25780</v>
      </c>
      <c r="H5" s="726">
        <v>41062</v>
      </c>
      <c r="I5" s="726">
        <v>91255</v>
      </c>
      <c r="J5" s="726">
        <v>355650</v>
      </c>
      <c r="K5" s="53"/>
    </row>
    <row r="6" spans="1:17" ht="22.5">
      <c r="A6" s="763" t="s">
        <v>580</v>
      </c>
      <c r="B6" s="380">
        <v>0.14907915085055531</v>
      </c>
      <c r="C6" s="380">
        <v>0.29455082243778996</v>
      </c>
      <c r="D6" s="380">
        <v>9.6176015745817522E-2</v>
      </c>
      <c r="E6" s="380">
        <v>1.0077323211022072E-2</v>
      </c>
      <c r="F6" s="380">
        <v>5.5869534654857302E-3</v>
      </c>
      <c r="G6" s="380">
        <v>7.2486995641782653E-2</v>
      </c>
      <c r="H6" s="380">
        <v>0.11545620694503023</v>
      </c>
      <c r="I6" s="380">
        <v>0.2565865317025165</v>
      </c>
      <c r="J6" s="380">
        <v>1</v>
      </c>
      <c r="K6" s="53"/>
    </row>
    <row r="7" spans="1:17" ht="21.75">
      <c r="A7" s="860" t="s">
        <v>958</v>
      </c>
      <c r="B7" s="861">
        <v>521</v>
      </c>
      <c r="C7" s="861">
        <v>520</v>
      </c>
      <c r="D7" s="861">
        <v>154</v>
      </c>
      <c r="E7" s="861">
        <v>86</v>
      </c>
      <c r="F7" s="861">
        <v>42</v>
      </c>
      <c r="G7" s="861">
        <v>331</v>
      </c>
      <c r="H7" s="861">
        <v>466</v>
      </c>
      <c r="I7" s="861">
        <v>594</v>
      </c>
      <c r="J7" s="861">
        <v>2714</v>
      </c>
      <c r="K7" s="53"/>
    </row>
    <row r="8" spans="1:17" ht="22.5">
      <c r="A8" s="79" t="s">
        <v>581</v>
      </c>
      <c r="B8" s="223">
        <v>221</v>
      </c>
      <c r="C8" s="223">
        <v>77</v>
      </c>
      <c r="D8" s="223">
        <v>75</v>
      </c>
      <c r="E8" s="223">
        <v>4</v>
      </c>
      <c r="F8" s="223">
        <v>0</v>
      </c>
      <c r="G8" s="223">
        <v>11</v>
      </c>
      <c r="H8" s="223">
        <v>87</v>
      </c>
      <c r="I8" s="223">
        <v>131</v>
      </c>
      <c r="J8" s="223">
        <v>606</v>
      </c>
      <c r="K8" s="53"/>
    </row>
    <row r="9" spans="1:17" ht="22.5">
      <c r="A9" s="763" t="s">
        <v>668</v>
      </c>
      <c r="B9" s="224">
        <v>25</v>
      </c>
      <c r="C9" s="224">
        <v>18</v>
      </c>
      <c r="D9" s="224">
        <v>6</v>
      </c>
      <c r="E9" s="224">
        <v>1</v>
      </c>
      <c r="F9" s="224">
        <v>0</v>
      </c>
      <c r="G9" s="224">
        <v>6</v>
      </c>
      <c r="H9" s="224">
        <v>9</v>
      </c>
      <c r="I9" s="224">
        <v>17</v>
      </c>
      <c r="J9" s="224">
        <v>82</v>
      </c>
    </row>
    <row r="10" spans="1:17" ht="22.5">
      <c r="A10" s="763" t="s">
        <v>844</v>
      </c>
      <c r="B10" s="224">
        <v>11</v>
      </c>
      <c r="C10" s="224">
        <v>136</v>
      </c>
      <c r="D10" s="224">
        <v>3</v>
      </c>
      <c r="E10" s="224">
        <v>2</v>
      </c>
      <c r="F10" s="224">
        <v>1</v>
      </c>
      <c r="G10" s="224">
        <v>44</v>
      </c>
      <c r="H10" s="224">
        <v>4</v>
      </c>
      <c r="I10" s="224">
        <v>5</v>
      </c>
      <c r="J10" s="224">
        <v>206</v>
      </c>
    </row>
    <row r="11" spans="1:17" ht="32.25">
      <c r="A11" s="860" t="s">
        <v>959</v>
      </c>
      <c r="B11" s="861">
        <v>257</v>
      </c>
      <c r="C11" s="861">
        <v>231</v>
      </c>
      <c r="D11" s="861">
        <v>84</v>
      </c>
      <c r="E11" s="861">
        <v>7</v>
      </c>
      <c r="F11" s="861">
        <v>1</v>
      </c>
      <c r="G11" s="861">
        <v>61</v>
      </c>
      <c r="H11" s="861">
        <v>100</v>
      </c>
      <c r="I11" s="861">
        <v>153</v>
      </c>
      <c r="J11" s="861">
        <v>894</v>
      </c>
      <c r="M11" s="267"/>
      <c r="N11" s="267"/>
      <c r="O11" s="267"/>
      <c r="P11" s="267"/>
      <c r="Q11" s="267"/>
    </row>
    <row r="12" spans="1:17" ht="21.75">
      <c r="A12" s="725" t="s">
        <v>582</v>
      </c>
      <c r="B12" s="726">
        <v>53284</v>
      </c>
      <c r="C12" s="726">
        <v>105046</v>
      </c>
      <c r="D12" s="726">
        <v>34275</v>
      </c>
      <c r="E12" s="726">
        <v>3663</v>
      </c>
      <c r="F12" s="726">
        <v>2028</v>
      </c>
      <c r="G12" s="726">
        <v>26050</v>
      </c>
      <c r="H12" s="726">
        <v>41428</v>
      </c>
      <c r="I12" s="726">
        <v>91696</v>
      </c>
      <c r="J12" s="726">
        <v>357470</v>
      </c>
      <c r="M12" s="267"/>
      <c r="N12" s="267"/>
      <c r="O12" s="267"/>
      <c r="P12" s="267"/>
      <c r="Q12" s="267"/>
    </row>
    <row r="13" spans="1:17" s="267" customFormat="1" ht="22.5">
      <c r="A13" s="921" t="s">
        <v>671</v>
      </c>
      <c r="B13" s="224">
        <v>264</v>
      </c>
      <c r="C13" s="224">
        <v>289</v>
      </c>
      <c r="D13" s="224">
        <v>70</v>
      </c>
      <c r="E13" s="224">
        <v>79</v>
      </c>
      <c r="F13" s="224">
        <v>41</v>
      </c>
      <c r="G13" s="224">
        <v>270</v>
      </c>
      <c r="H13" s="224">
        <v>366</v>
      </c>
      <c r="I13" s="224">
        <v>441</v>
      </c>
      <c r="J13" s="224">
        <v>1820</v>
      </c>
    </row>
    <row r="14" spans="1:17" s="267" customFormat="1" ht="22.5">
      <c r="A14" s="1030" t="s">
        <v>1452</v>
      </c>
      <c r="B14" s="1031">
        <v>4.9792531120331773E-3</v>
      </c>
      <c r="C14" s="1031">
        <v>2.7587655240222109E-3</v>
      </c>
      <c r="D14" s="1031">
        <v>2.0464844321006481E-3</v>
      </c>
      <c r="E14" s="1031">
        <v>2.2042410714285809E-2</v>
      </c>
      <c r="F14" s="1031">
        <v>2.0634121791645699E-2</v>
      </c>
      <c r="G14" s="1031">
        <v>1.0473235065942665E-2</v>
      </c>
      <c r="H14" s="1031">
        <v>8.9133505430811777E-3</v>
      </c>
      <c r="I14" s="1031">
        <v>4.8326119116761657E-3</v>
      </c>
      <c r="J14" s="1031">
        <v>5.1173906930972457E-3</v>
      </c>
    </row>
    <row r="15" spans="1:17" ht="21.75" customHeight="1">
      <c r="A15" s="763" t="s">
        <v>583</v>
      </c>
      <c r="B15" s="380">
        <v>0.14905866226536493</v>
      </c>
      <c r="C15" s="380">
        <v>0.29385962458388115</v>
      </c>
      <c r="D15" s="380">
        <v>9.5882171930511656E-2</v>
      </c>
      <c r="E15" s="380">
        <v>1.0247013735418357E-2</v>
      </c>
      <c r="F15" s="380">
        <v>5.6732033457353066E-3</v>
      </c>
      <c r="G15" s="380">
        <v>7.2873248104736069E-2</v>
      </c>
      <c r="H15" s="380">
        <v>0.11589224270568159</v>
      </c>
      <c r="I15" s="380">
        <v>0.25651383332867095</v>
      </c>
      <c r="J15" s="380">
        <v>1</v>
      </c>
      <c r="M15" s="267"/>
      <c r="N15" s="267"/>
      <c r="O15" s="267"/>
      <c r="P15" s="267"/>
      <c r="Q15" s="267"/>
    </row>
    <row r="16" spans="1:17" ht="12.75" customHeight="1">
      <c r="A16" s="22" t="s">
        <v>982</v>
      </c>
      <c r="M16" s="267"/>
      <c r="N16" s="267"/>
      <c r="O16" s="267"/>
      <c r="P16" s="267"/>
      <c r="Q16" s="267"/>
    </row>
    <row r="17" spans="1:10" ht="12.75" customHeight="1">
      <c r="A17" s="29" t="s">
        <v>584</v>
      </c>
    </row>
    <row r="18" spans="1:10" ht="12.75" customHeight="1"/>
    <row r="19" spans="1:10" ht="12.75" customHeight="1"/>
    <row r="20" spans="1:10">
      <c r="A20" s="139" t="s">
        <v>686</v>
      </c>
      <c r="B20" s="267"/>
      <c r="C20" s="267"/>
      <c r="D20" s="267"/>
      <c r="E20" s="267"/>
      <c r="F20" s="267"/>
      <c r="G20" s="772"/>
      <c r="H20" s="772" t="s">
        <v>43</v>
      </c>
      <c r="I20" s="292"/>
      <c r="J20" s="727" t="s">
        <v>1540</v>
      </c>
    </row>
    <row r="21" spans="1:10">
      <c r="A21" s="540" t="s">
        <v>685</v>
      </c>
      <c r="B21" s="267"/>
      <c r="C21" s="267"/>
      <c r="D21" s="267"/>
      <c r="E21" s="267"/>
      <c r="F21" s="267"/>
      <c r="G21" s="554"/>
      <c r="H21" s="554" t="s">
        <v>44</v>
      </c>
      <c r="I21" s="728"/>
      <c r="J21" s="542" t="s">
        <v>1541</v>
      </c>
    </row>
    <row r="22" spans="1:10">
      <c r="A22" s="267"/>
      <c r="B22" s="267"/>
      <c r="C22" s="267"/>
      <c r="D22" s="267"/>
      <c r="E22" s="267"/>
      <c r="F22" s="267"/>
      <c r="G22" s="267"/>
      <c r="H22" s="267"/>
      <c r="I22" s="267"/>
      <c r="J22" s="267"/>
    </row>
    <row r="23" spans="1:10" ht="24" customHeight="1">
      <c r="A23" s="736"/>
      <c r="B23" s="737"/>
      <c r="C23" s="737" t="s">
        <v>1537</v>
      </c>
      <c r="D23" s="737"/>
      <c r="E23" s="1090" t="s">
        <v>656</v>
      </c>
      <c r="F23" s="1093"/>
      <c r="G23" s="1093"/>
      <c r="H23" s="1094"/>
      <c r="I23" s="1095"/>
      <c r="J23" s="1095"/>
    </row>
    <row r="24" spans="1:10" ht="24">
      <c r="A24" s="736"/>
      <c r="B24" s="738"/>
      <c r="C24" s="739" t="s">
        <v>1538</v>
      </c>
      <c r="D24" s="738"/>
      <c r="E24" s="1096" t="s">
        <v>562</v>
      </c>
      <c r="F24" s="1096"/>
      <c r="G24" s="740" t="s">
        <v>563</v>
      </c>
      <c r="H24" s="1097"/>
      <c r="I24" s="1097"/>
      <c r="J24" s="314"/>
    </row>
    <row r="25" spans="1:10" ht="21.75">
      <c r="A25" s="760" t="s">
        <v>564</v>
      </c>
      <c r="B25" s="760" t="s">
        <v>565</v>
      </c>
      <c r="C25" s="760" t="s">
        <v>566</v>
      </c>
      <c r="D25" s="760" t="s">
        <v>567</v>
      </c>
      <c r="E25" s="760" t="s">
        <v>565</v>
      </c>
      <c r="F25" s="760" t="s">
        <v>566</v>
      </c>
      <c r="G25" s="760" t="s">
        <v>567</v>
      </c>
      <c r="H25" s="315"/>
      <c r="I25" s="315"/>
      <c r="J25" s="315"/>
    </row>
    <row r="26" spans="1:10">
      <c r="A26" s="78" t="s">
        <v>6</v>
      </c>
      <c r="B26" s="381">
        <v>983</v>
      </c>
      <c r="C26" s="381">
        <v>979</v>
      </c>
      <c r="D26" s="381">
        <v>1962</v>
      </c>
      <c r="E26" s="381">
        <v>30</v>
      </c>
      <c r="F26" s="381">
        <v>49</v>
      </c>
      <c r="G26" s="382">
        <v>4.1954328199681257E-2</v>
      </c>
      <c r="H26" s="316"/>
      <c r="I26" s="316"/>
      <c r="J26" s="317"/>
    </row>
    <row r="27" spans="1:10">
      <c r="A27" s="78" t="s">
        <v>7</v>
      </c>
      <c r="B27" s="381">
        <v>5985</v>
      </c>
      <c r="C27" s="381">
        <v>3484</v>
      </c>
      <c r="D27" s="381">
        <v>9469</v>
      </c>
      <c r="E27" s="381">
        <v>217</v>
      </c>
      <c r="F27" s="381">
        <v>147</v>
      </c>
      <c r="G27" s="382">
        <v>3.9978034047226885E-2</v>
      </c>
      <c r="H27" s="316"/>
      <c r="I27" s="316"/>
      <c r="J27" s="317"/>
    </row>
    <row r="28" spans="1:10">
      <c r="A28" s="78" t="s">
        <v>8</v>
      </c>
      <c r="B28" s="381">
        <v>11085</v>
      </c>
      <c r="C28" s="381">
        <v>7304</v>
      </c>
      <c r="D28" s="381">
        <v>18389</v>
      </c>
      <c r="E28" s="381">
        <v>359</v>
      </c>
      <c r="F28" s="381">
        <v>364</v>
      </c>
      <c r="G28" s="382">
        <v>4.0926072681988002E-2</v>
      </c>
      <c r="H28" s="316"/>
      <c r="I28" s="316"/>
      <c r="J28" s="317"/>
    </row>
    <row r="29" spans="1:10">
      <c r="A29" s="78" t="s">
        <v>9</v>
      </c>
      <c r="B29" s="381">
        <v>18723</v>
      </c>
      <c r="C29" s="381">
        <v>13325</v>
      </c>
      <c r="D29" s="381">
        <v>32048</v>
      </c>
      <c r="E29" s="381">
        <v>290</v>
      </c>
      <c r="F29" s="381">
        <v>268</v>
      </c>
      <c r="G29" s="382">
        <v>1.7719911082883399E-2</v>
      </c>
      <c r="H29" s="316"/>
      <c r="I29" s="316"/>
      <c r="J29" s="317"/>
    </row>
    <row r="30" spans="1:10">
      <c r="A30" s="78" t="s">
        <v>10</v>
      </c>
      <c r="B30" s="381">
        <v>25062</v>
      </c>
      <c r="C30" s="381">
        <v>19645</v>
      </c>
      <c r="D30" s="381">
        <v>44707</v>
      </c>
      <c r="E30" s="381">
        <v>336</v>
      </c>
      <c r="F30" s="381">
        <v>326</v>
      </c>
      <c r="G30" s="382">
        <v>1.5030082869792238E-2</v>
      </c>
      <c r="H30" s="316"/>
      <c r="I30" s="316"/>
      <c r="J30" s="317"/>
    </row>
    <row r="31" spans="1:10">
      <c r="A31" s="78" t="s">
        <v>11</v>
      </c>
      <c r="B31" s="381">
        <v>27609</v>
      </c>
      <c r="C31" s="381">
        <v>24114</v>
      </c>
      <c r="D31" s="381">
        <v>51723</v>
      </c>
      <c r="E31" s="381">
        <v>416</v>
      </c>
      <c r="F31" s="381">
        <v>390</v>
      </c>
      <c r="G31" s="382">
        <v>1.5829683602726075E-2</v>
      </c>
      <c r="H31" s="316"/>
      <c r="I31" s="316"/>
      <c r="J31" s="317"/>
    </row>
    <row r="32" spans="1:10">
      <c r="A32" s="78" t="s">
        <v>12</v>
      </c>
      <c r="B32" s="381">
        <v>25601</v>
      </c>
      <c r="C32" s="381">
        <v>24999</v>
      </c>
      <c r="D32" s="381">
        <v>50600</v>
      </c>
      <c r="E32" s="381">
        <v>311</v>
      </c>
      <c r="F32" s="381">
        <v>352</v>
      </c>
      <c r="G32" s="382">
        <v>1.3276728678134342E-2</v>
      </c>
      <c r="H32" s="316"/>
      <c r="I32" s="316"/>
      <c r="J32" s="317"/>
    </row>
    <row r="33" spans="1:10">
      <c r="A33" s="78" t="s">
        <v>39</v>
      </c>
      <c r="B33" s="381">
        <v>40746</v>
      </c>
      <c r="C33" s="381">
        <v>44005</v>
      </c>
      <c r="D33" s="381">
        <v>84751</v>
      </c>
      <c r="E33" s="381">
        <v>348</v>
      </c>
      <c r="F33" s="381">
        <v>580</v>
      </c>
      <c r="G33" s="382">
        <v>1.1070947114753649E-2</v>
      </c>
      <c r="H33" s="316"/>
      <c r="I33" s="316"/>
      <c r="J33" s="317"/>
    </row>
    <row r="34" spans="1:10">
      <c r="A34" s="78" t="s">
        <v>40</v>
      </c>
      <c r="B34" s="381">
        <v>20711</v>
      </c>
      <c r="C34" s="381">
        <v>22032</v>
      </c>
      <c r="D34" s="381">
        <v>42743</v>
      </c>
      <c r="E34" s="381">
        <v>-168</v>
      </c>
      <c r="F34" s="381">
        <v>20</v>
      </c>
      <c r="G34" s="382">
        <v>-3.4506073535240933E-3</v>
      </c>
      <c r="H34" s="316"/>
      <c r="I34" s="316"/>
      <c r="J34" s="317"/>
    </row>
    <row r="35" spans="1:10">
      <c r="A35" s="78" t="s">
        <v>41</v>
      </c>
      <c r="B35" s="381">
        <v>5972</v>
      </c>
      <c r="C35" s="381">
        <v>7739</v>
      </c>
      <c r="D35" s="381">
        <v>13711</v>
      </c>
      <c r="E35" s="381">
        <v>-187</v>
      </c>
      <c r="F35" s="381">
        <v>22</v>
      </c>
      <c r="G35" s="382">
        <v>-1.1891034880369022E-2</v>
      </c>
      <c r="H35" s="316"/>
      <c r="I35" s="316"/>
      <c r="J35" s="317"/>
    </row>
    <row r="36" spans="1:10">
      <c r="A36" s="78" t="s">
        <v>42</v>
      </c>
      <c r="B36" s="381">
        <v>470</v>
      </c>
      <c r="C36" s="381">
        <v>678</v>
      </c>
      <c r="D36" s="381">
        <v>1148</v>
      </c>
      <c r="E36" s="381">
        <v>1</v>
      </c>
      <c r="F36" s="381">
        <v>28</v>
      </c>
      <c r="G36" s="382">
        <v>2.5915996425379895E-2</v>
      </c>
      <c r="H36" s="316"/>
      <c r="I36" s="316"/>
      <c r="J36" s="317"/>
    </row>
    <row r="37" spans="1:10" ht="24">
      <c r="A37" s="800" t="s">
        <v>568</v>
      </c>
      <c r="B37" s="741">
        <v>182947</v>
      </c>
      <c r="C37" s="741">
        <v>168304</v>
      </c>
      <c r="D37" s="741">
        <v>351251</v>
      </c>
      <c r="E37" s="741">
        <v>1953</v>
      </c>
      <c r="F37" s="741">
        <v>2546</v>
      </c>
      <c r="G37" s="742">
        <v>1.2974690845330317E-2</v>
      </c>
      <c r="H37" s="318"/>
      <c r="I37" s="318"/>
      <c r="J37" s="319"/>
    </row>
    <row r="38" spans="1:10">
      <c r="A38" s="22" t="s">
        <v>982</v>
      </c>
      <c r="B38" s="267"/>
      <c r="C38" s="267"/>
      <c r="D38" s="267"/>
      <c r="E38" s="267"/>
      <c r="F38" s="267"/>
      <c r="G38" s="267"/>
      <c r="H38" s="267"/>
      <c r="I38" s="267"/>
      <c r="J38" s="267"/>
    </row>
    <row r="39" spans="1:10">
      <c r="A39" s="267"/>
      <c r="B39" s="267"/>
      <c r="C39" s="267"/>
      <c r="D39" s="267"/>
      <c r="E39" s="267"/>
      <c r="F39" s="267"/>
      <c r="G39" s="267"/>
      <c r="H39" s="267"/>
      <c r="I39" s="267"/>
      <c r="J39" s="267"/>
    </row>
    <row r="40" spans="1:10" ht="12.75" customHeight="1">
      <c r="A40" s="627" t="s">
        <v>83</v>
      </c>
    </row>
    <row r="66" spans="10:10">
      <c r="J66" s="28" t="s">
        <v>843</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687</v>
      </c>
      <c r="I1" s="140" t="str">
        <f>Naslovnica!A20</f>
        <v>Ožujak 2022.</v>
      </c>
    </row>
    <row r="2" spans="1:10">
      <c r="A2" s="567" t="s">
        <v>972</v>
      </c>
      <c r="I2" s="542" t="str">
        <f>Naslovnica!A24</f>
        <v>March 2022</v>
      </c>
    </row>
    <row r="3" spans="1:10" ht="12.75" customHeight="1"/>
    <row r="4" spans="1:10" ht="12.75" customHeight="1">
      <c r="F4" s="313"/>
      <c r="I4" s="14" t="s">
        <v>577</v>
      </c>
    </row>
    <row r="5" spans="1:10" s="267" customFormat="1" ht="22.15" customHeight="1">
      <c r="A5" s="1098" t="s">
        <v>1180</v>
      </c>
      <c r="B5" s="1100" t="s">
        <v>1158</v>
      </c>
      <c r="C5" s="1100"/>
      <c r="D5" s="1100"/>
      <c r="E5" s="1100"/>
      <c r="F5" s="1101" t="s">
        <v>1160</v>
      </c>
      <c r="G5" s="1102" t="s">
        <v>1157</v>
      </c>
      <c r="H5" s="1098" t="s">
        <v>1159</v>
      </c>
      <c r="I5" s="1098" t="s">
        <v>1161</v>
      </c>
      <c r="J5" s="941"/>
    </row>
    <row r="6" spans="1:10" s="267" customFormat="1" ht="72">
      <c r="A6" s="1098"/>
      <c r="B6" s="946" t="s">
        <v>1153</v>
      </c>
      <c r="C6" s="946" t="s">
        <v>1154</v>
      </c>
      <c r="D6" s="946" t="s">
        <v>1155</v>
      </c>
      <c r="E6" s="946" t="s">
        <v>1156</v>
      </c>
      <c r="F6" s="1101"/>
      <c r="G6" s="1102"/>
      <c r="H6" s="1098"/>
      <c r="I6" s="1098"/>
      <c r="J6" s="941"/>
    </row>
    <row r="7" spans="1:10" s="267" customFormat="1">
      <c r="A7" s="942" t="s">
        <v>1113</v>
      </c>
      <c r="B7" s="943">
        <v>0</v>
      </c>
      <c r="C7" s="943">
        <v>8294.2721299999994</v>
      </c>
      <c r="D7" s="943">
        <v>0</v>
      </c>
      <c r="E7" s="943">
        <v>6860.9200599999995</v>
      </c>
      <c r="F7" s="944">
        <v>15155.192189999998</v>
      </c>
      <c r="G7" s="949">
        <v>0.13331276530731317</v>
      </c>
      <c r="H7" s="944">
        <v>44749.616810000036</v>
      </c>
      <c r="I7" s="944">
        <v>1332159.4211900001</v>
      </c>
    </row>
    <row r="8" spans="1:10" s="267" customFormat="1">
      <c r="A8" s="942" t="s">
        <v>1114</v>
      </c>
      <c r="B8" s="943">
        <v>0</v>
      </c>
      <c r="C8" s="943">
        <v>13022.56769</v>
      </c>
      <c r="D8" s="943">
        <v>0</v>
      </c>
      <c r="E8" s="943">
        <v>837.77499999999998</v>
      </c>
      <c r="F8" s="944">
        <v>13860.342689999999</v>
      </c>
      <c r="G8" s="949">
        <v>-1.7974893139516834E-2</v>
      </c>
      <c r="H8" s="944">
        <v>45816.208150000311</v>
      </c>
      <c r="I8" s="944">
        <v>2276434.4395400011</v>
      </c>
    </row>
    <row r="9" spans="1:10" s="267" customFormat="1">
      <c r="A9" s="942" t="s">
        <v>227</v>
      </c>
      <c r="B9" s="943">
        <v>0</v>
      </c>
      <c r="C9" s="943">
        <v>1093.71837</v>
      </c>
      <c r="D9" s="943">
        <v>0</v>
      </c>
      <c r="E9" s="943">
        <v>62.453879999999998</v>
      </c>
      <c r="F9" s="944">
        <v>1156.1722500000001</v>
      </c>
      <c r="G9" s="949">
        <v>0.42590826505717949</v>
      </c>
      <c r="H9" s="944">
        <v>3284.6083299999955</v>
      </c>
      <c r="I9" s="944">
        <v>40398.017120000004</v>
      </c>
    </row>
    <row r="10" spans="1:10" s="267" customFormat="1">
      <c r="A10" s="942" t="s">
        <v>228</v>
      </c>
      <c r="B10" s="943">
        <v>0</v>
      </c>
      <c r="C10" s="943">
        <v>453.97402</v>
      </c>
      <c r="D10" s="943">
        <v>0</v>
      </c>
      <c r="E10" s="943">
        <v>0</v>
      </c>
      <c r="F10" s="944">
        <v>453.97402</v>
      </c>
      <c r="G10" s="949">
        <v>-0.35833706162248891</v>
      </c>
      <c r="H10" s="944">
        <v>1890.0785200000028</v>
      </c>
      <c r="I10" s="944">
        <v>45999.081630000015</v>
      </c>
    </row>
    <row r="11" spans="1:10" s="267" customFormat="1">
      <c r="A11" s="942" t="s">
        <v>46</v>
      </c>
      <c r="B11" s="943">
        <v>0</v>
      </c>
      <c r="C11" s="943">
        <v>4361.3392999999996</v>
      </c>
      <c r="D11" s="943">
        <v>0</v>
      </c>
      <c r="E11" s="943">
        <v>0</v>
      </c>
      <c r="F11" s="944">
        <v>4361.3392999999996</v>
      </c>
      <c r="G11" s="949">
        <v>0.14234680310201209</v>
      </c>
      <c r="H11" s="944">
        <v>12732.30892000004</v>
      </c>
      <c r="I11" s="944">
        <v>483236.27753999992</v>
      </c>
    </row>
    <row r="12" spans="1:10" s="267" customFormat="1">
      <c r="A12" s="942" t="s">
        <v>36</v>
      </c>
      <c r="B12" s="943">
        <v>0</v>
      </c>
      <c r="C12" s="943">
        <v>3324.3065499999998</v>
      </c>
      <c r="D12" s="943">
        <v>0</v>
      </c>
      <c r="E12" s="943">
        <v>88.035759999999996</v>
      </c>
      <c r="F12" s="944">
        <v>3412.34231</v>
      </c>
      <c r="G12" s="949">
        <v>-0.17570107984742567</v>
      </c>
      <c r="H12" s="944">
        <v>12352.807649999973</v>
      </c>
      <c r="I12" s="944">
        <v>387903.90221000003</v>
      </c>
    </row>
    <row r="13" spans="1:10" s="267" customFormat="1">
      <c r="A13" s="942" t="s">
        <v>37</v>
      </c>
      <c r="B13" s="943">
        <v>1.08</v>
      </c>
      <c r="C13" s="943">
        <v>4216.2608600000003</v>
      </c>
      <c r="D13" s="943">
        <v>0</v>
      </c>
      <c r="E13" s="943">
        <v>1440.64131</v>
      </c>
      <c r="F13" s="944">
        <v>5657.9821700000002</v>
      </c>
      <c r="G13" s="949">
        <v>-2.1458424205709536E-2</v>
      </c>
      <c r="H13" s="944">
        <v>18014.957940000051</v>
      </c>
      <c r="I13" s="944">
        <v>506121.91579000006</v>
      </c>
    </row>
    <row r="14" spans="1:10" s="267" customFormat="1">
      <c r="A14" s="945" t="s">
        <v>38</v>
      </c>
      <c r="B14" s="943">
        <v>0</v>
      </c>
      <c r="C14" s="943">
        <v>11516.72762</v>
      </c>
      <c r="D14" s="943">
        <v>0</v>
      </c>
      <c r="E14" s="943">
        <v>2.4232800000000001</v>
      </c>
      <c r="F14" s="944">
        <v>11519.150900000001</v>
      </c>
      <c r="G14" s="949">
        <v>-0.2021355593005707</v>
      </c>
      <c r="H14" s="944">
        <v>43697.582300000126</v>
      </c>
      <c r="I14" s="944">
        <v>2086941.9513400006</v>
      </c>
    </row>
    <row r="15" spans="1:10" s="267" customFormat="1" ht="20.45" customHeight="1">
      <c r="A15" s="947" t="s">
        <v>1115</v>
      </c>
      <c r="B15" s="948">
        <v>1.08</v>
      </c>
      <c r="C15" s="948">
        <v>46283.166539999998</v>
      </c>
      <c r="D15" s="948">
        <v>0</v>
      </c>
      <c r="E15" s="948">
        <v>9292.2492899999997</v>
      </c>
      <c r="F15" s="948">
        <v>55576.49583</v>
      </c>
      <c r="G15" s="1029">
        <v>-2.8076108420062584E-2</v>
      </c>
      <c r="H15" s="948">
        <v>182538.16862000054</v>
      </c>
      <c r="I15" s="948">
        <v>7159195.0063600019</v>
      </c>
    </row>
    <row r="16" spans="1:10">
      <c r="A16" s="22" t="s">
        <v>982</v>
      </c>
      <c r="B16" s="18"/>
      <c r="C16" s="19"/>
      <c r="D16" s="19"/>
      <c r="E16" s="19"/>
      <c r="F16" s="19"/>
      <c r="G16" s="19"/>
    </row>
    <row r="17" spans="1:13" ht="10.15" customHeight="1">
      <c r="A17" s="995" t="s">
        <v>47</v>
      </c>
      <c r="B17" s="796"/>
      <c r="C17" s="796"/>
      <c r="D17" s="796"/>
      <c r="E17" s="796"/>
      <c r="F17" s="796"/>
      <c r="G17" s="30"/>
    </row>
    <row r="18" spans="1:13" ht="10.15" customHeight="1">
      <c r="A18" s="992" t="s">
        <v>985</v>
      </c>
      <c r="B18" s="993"/>
      <c r="C18" s="993"/>
      <c r="D18" s="993"/>
      <c r="E18" s="993"/>
      <c r="F18" s="993"/>
      <c r="G18" s="31"/>
    </row>
    <row r="19" spans="1:13" ht="10.15" customHeight="1">
      <c r="A19" s="991" t="s">
        <v>48</v>
      </c>
      <c r="B19" s="990"/>
      <c r="C19" s="990"/>
      <c r="D19" s="990"/>
      <c r="E19" s="990"/>
      <c r="F19" s="990"/>
      <c r="G19" s="32"/>
    </row>
    <row r="20" spans="1:13" ht="10.15" customHeight="1">
      <c r="A20" s="992" t="s">
        <v>49</v>
      </c>
      <c r="B20" s="994"/>
      <c r="C20" s="994"/>
      <c r="D20" s="994"/>
      <c r="E20" s="994"/>
      <c r="F20" s="994"/>
      <c r="G20" s="31"/>
    </row>
    <row r="21" spans="1:13" ht="12.75" customHeight="1"/>
    <row r="22" spans="1:13" ht="12.75" customHeight="1">
      <c r="A22" s="153" t="s">
        <v>688</v>
      </c>
      <c r="L22" s="140" t="str">
        <f>Naslovnica!A20</f>
        <v>Ožujak 2022.</v>
      </c>
    </row>
    <row r="23" spans="1:13" ht="12.75" customHeight="1">
      <c r="A23" s="567" t="s">
        <v>973</v>
      </c>
      <c r="L23" s="542" t="str">
        <f>Naslovnica!A24</f>
        <v>March 2022</v>
      </c>
    </row>
    <row r="24" spans="1:13" ht="12.75" customHeight="1"/>
    <row r="25" spans="1:13" ht="12.75" customHeight="1">
      <c r="L25" s="14" t="s">
        <v>329</v>
      </c>
    </row>
    <row r="26" spans="1:13" s="267" customFormat="1" ht="14.45" customHeight="1">
      <c r="A26" s="1098" t="s">
        <v>1180</v>
      </c>
      <c r="B26" s="1099" t="s">
        <v>1221</v>
      </c>
      <c r="C26" s="1099"/>
      <c r="D26" s="1099"/>
      <c r="E26" s="1099"/>
      <c r="F26" s="1103" t="s">
        <v>1163</v>
      </c>
      <c r="G26" s="1103"/>
      <c r="H26" s="1103"/>
      <c r="I26" s="1101" t="s">
        <v>1162</v>
      </c>
      <c r="J26" s="1102" t="s">
        <v>1157</v>
      </c>
      <c r="K26" s="1098" t="s">
        <v>1159</v>
      </c>
      <c r="L26" s="1098" t="s">
        <v>1161</v>
      </c>
    </row>
    <row r="27" spans="1:13" s="267" customFormat="1" ht="96">
      <c r="A27" s="1098"/>
      <c r="B27" s="946" t="s">
        <v>1165</v>
      </c>
      <c r="C27" s="946" t="s">
        <v>1166</v>
      </c>
      <c r="D27" s="946" t="s">
        <v>1167</v>
      </c>
      <c r="E27" s="946" t="s">
        <v>1168</v>
      </c>
      <c r="F27" s="946" t="s">
        <v>1164</v>
      </c>
      <c r="G27" s="946" t="s">
        <v>1169</v>
      </c>
      <c r="H27" s="946" t="s">
        <v>1116</v>
      </c>
      <c r="I27" s="1101"/>
      <c r="J27" s="1102"/>
      <c r="K27" s="1098"/>
      <c r="L27" s="1098"/>
      <c r="M27" s="941"/>
    </row>
    <row r="28" spans="1:13" s="267" customFormat="1">
      <c r="A28" s="938" t="s">
        <v>1113</v>
      </c>
      <c r="B28" s="950">
        <v>2350.4801400000001</v>
      </c>
      <c r="C28" s="950">
        <v>0</v>
      </c>
      <c r="D28" s="950">
        <v>2922.4981200000002</v>
      </c>
      <c r="E28" s="950">
        <v>3951.0552699999998</v>
      </c>
      <c r="F28" s="950">
        <v>385.48244</v>
      </c>
      <c r="G28" s="950">
        <v>856.74594999999999</v>
      </c>
      <c r="H28" s="950">
        <v>5.0301599999999995</v>
      </c>
      <c r="I28" s="951">
        <v>10471.292080000001</v>
      </c>
      <c r="J28" s="952">
        <v>0.11615607805526174</v>
      </c>
      <c r="K28" s="951">
        <v>29961.198439999949</v>
      </c>
      <c r="L28" s="951">
        <v>525947.67626999982</v>
      </c>
    </row>
    <row r="29" spans="1:13" s="267" customFormat="1">
      <c r="A29" s="938" t="s">
        <v>1114</v>
      </c>
      <c r="B29" s="950">
        <v>4743.1781799999999</v>
      </c>
      <c r="C29" s="950">
        <v>0</v>
      </c>
      <c r="D29" s="950">
        <v>0</v>
      </c>
      <c r="E29" s="950">
        <v>226.07474999999999</v>
      </c>
      <c r="F29" s="950">
        <v>589.5174300000001</v>
      </c>
      <c r="G29" s="950">
        <v>5174.8699500000002</v>
      </c>
      <c r="H29" s="950">
        <v>0.14527999999999999</v>
      </c>
      <c r="I29" s="951">
        <v>10733.78559</v>
      </c>
      <c r="J29" s="952">
        <v>0.52276299080529554</v>
      </c>
      <c r="K29" s="951">
        <v>25625.493980000028</v>
      </c>
      <c r="L29" s="951">
        <v>582591.24041999993</v>
      </c>
    </row>
    <row r="30" spans="1:13" s="267" customFormat="1">
      <c r="A30" s="938" t="s">
        <v>227</v>
      </c>
      <c r="B30" s="950">
        <v>77.441039999999987</v>
      </c>
      <c r="C30" s="950">
        <v>0</v>
      </c>
      <c r="D30" s="950">
        <v>11.91207</v>
      </c>
      <c r="E30" s="950">
        <v>40.515250000000002</v>
      </c>
      <c r="F30" s="950">
        <v>1.8982399999999999</v>
      </c>
      <c r="G30" s="950">
        <v>0</v>
      </c>
      <c r="H30" s="950">
        <v>1.49949</v>
      </c>
      <c r="I30" s="951">
        <v>133.26608999999999</v>
      </c>
      <c r="J30" s="952">
        <v>3.5316579274886246</v>
      </c>
      <c r="K30" s="951">
        <v>217.01570999999967</v>
      </c>
      <c r="L30" s="951">
        <v>2350.0860499999999</v>
      </c>
    </row>
    <row r="31" spans="1:13" s="267" customFormat="1">
      <c r="A31" s="938" t="s">
        <v>228</v>
      </c>
      <c r="B31" s="950">
        <v>13.21382</v>
      </c>
      <c r="C31" s="950">
        <v>0</v>
      </c>
      <c r="D31" s="950">
        <v>69.490960000000001</v>
      </c>
      <c r="E31" s="950">
        <v>28.646699999999999</v>
      </c>
      <c r="F31" s="950">
        <v>0</v>
      </c>
      <c r="G31" s="950">
        <v>11.42787</v>
      </c>
      <c r="H31" s="950">
        <v>0</v>
      </c>
      <c r="I31" s="951">
        <v>122.77934999999999</v>
      </c>
      <c r="J31" s="952">
        <v>-0.53880652955447683</v>
      </c>
      <c r="K31" s="951">
        <v>600.71749000000273</v>
      </c>
      <c r="L31" s="951">
        <v>22722.315720000002</v>
      </c>
    </row>
    <row r="32" spans="1:13" s="267" customFormat="1">
      <c r="A32" s="938" t="s">
        <v>46</v>
      </c>
      <c r="B32" s="950">
        <v>108.15941000000001</v>
      </c>
      <c r="C32" s="950">
        <v>0</v>
      </c>
      <c r="D32" s="950">
        <v>469.11694</v>
      </c>
      <c r="E32" s="950">
        <v>622.59875</v>
      </c>
      <c r="F32" s="950">
        <v>40.685019999999994</v>
      </c>
      <c r="G32" s="950">
        <v>39.33126</v>
      </c>
      <c r="H32" s="950">
        <v>0.40212999999999999</v>
      </c>
      <c r="I32" s="951">
        <v>1280.2935099999997</v>
      </c>
      <c r="J32" s="952">
        <v>9.945692366126746E-3</v>
      </c>
      <c r="K32" s="951">
        <v>3893.6344900000113</v>
      </c>
      <c r="L32" s="951">
        <v>125808.60718000004</v>
      </c>
    </row>
    <row r="33" spans="1:12" s="267" customFormat="1">
      <c r="A33" s="938" t="s">
        <v>36</v>
      </c>
      <c r="B33" s="950">
        <v>175.57875000000001</v>
      </c>
      <c r="C33" s="950">
        <v>0</v>
      </c>
      <c r="D33" s="950">
        <v>0</v>
      </c>
      <c r="E33" s="950">
        <v>688.69565</v>
      </c>
      <c r="F33" s="950">
        <v>101.46642999999999</v>
      </c>
      <c r="G33" s="950">
        <v>1345.5175900000002</v>
      </c>
      <c r="H33" s="950">
        <v>0</v>
      </c>
      <c r="I33" s="951">
        <v>2311.2584200000001</v>
      </c>
      <c r="J33" s="952">
        <v>1.0712561682657742</v>
      </c>
      <c r="K33" s="951">
        <v>4210.380640000003</v>
      </c>
      <c r="L33" s="951">
        <v>104286.69399</v>
      </c>
    </row>
    <row r="34" spans="1:12" s="267" customFormat="1">
      <c r="A34" s="938" t="s">
        <v>37</v>
      </c>
      <c r="B34" s="950">
        <v>435.38544999999999</v>
      </c>
      <c r="C34" s="950">
        <v>0</v>
      </c>
      <c r="D34" s="950">
        <v>693.64017000000001</v>
      </c>
      <c r="E34" s="950">
        <v>1292.2379900000001</v>
      </c>
      <c r="F34" s="950">
        <v>62.876469999999998</v>
      </c>
      <c r="G34" s="950">
        <v>40.54365</v>
      </c>
      <c r="H34" s="950">
        <v>0</v>
      </c>
      <c r="I34" s="951">
        <v>2524.6837300000002</v>
      </c>
      <c r="J34" s="952">
        <v>2.4416460472124646E-2</v>
      </c>
      <c r="K34" s="951">
        <v>7474.0383199999633</v>
      </c>
      <c r="L34" s="951">
        <v>160328.91022999998</v>
      </c>
    </row>
    <row r="35" spans="1:12" s="267" customFormat="1">
      <c r="A35" s="384" t="s">
        <v>38</v>
      </c>
      <c r="B35" s="950">
        <v>5787.0032999999994</v>
      </c>
      <c r="C35" s="950">
        <v>0</v>
      </c>
      <c r="D35" s="950">
        <v>1458.53512</v>
      </c>
      <c r="E35" s="950">
        <v>2916.1660400000001</v>
      </c>
      <c r="F35" s="950">
        <v>714.33951999999999</v>
      </c>
      <c r="G35" s="950">
        <v>63.323230000000002</v>
      </c>
      <c r="H35" s="950">
        <v>0.40307999999999999</v>
      </c>
      <c r="I35" s="951">
        <v>10939.770289999999</v>
      </c>
      <c r="J35" s="952">
        <v>0.75510507978600883</v>
      </c>
      <c r="K35" s="951">
        <v>22934.473759999964</v>
      </c>
      <c r="L35" s="951">
        <v>701775.03239000007</v>
      </c>
    </row>
    <row r="36" spans="1:12" s="267" customFormat="1" ht="19.899999999999999" customHeight="1">
      <c r="A36" s="947" t="s">
        <v>1115</v>
      </c>
      <c r="B36" s="948">
        <v>13690.44009</v>
      </c>
      <c r="C36" s="948">
        <v>0</v>
      </c>
      <c r="D36" s="948">
        <v>5625.1933800000006</v>
      </c>
      <c r="E36" s="948">
        <v>9765.9904000000006</v>
      </c>
      <c r="F36" s="948">
        <v>1896.2655500000001</v>
      </c>
      <c r="G36" s="948">
        <v>7531.759500000001</v>
      </c>
      <c r="H36" s="948">
        <v>7.4801399999999987</v>
      </c>
      <c r="I36" s="948">
        <v>38517.129059999999</v>
      </c>
      <c r="J36" s="1029">
        <v>0.38514629137558187</v>
      </c>
      <c r="K36" s="948">
        <v>94916.952829999922</v>
      </c>
      <c r="L36" s="948">
        <v>2225810.5622500004</v>
      </c>
    </row>
    <row r="37" spans="1:12" ht="12.75" customHeight="1">
      <c r="A37" s="22" t="s">
        <v>982</v>
      </c>
      <c r="G37" s="135"/>
      <c r="H37" s="135"/>
    </row>
    <row r="38" spans="1:12" ht="12.75" customHeight="1">
      <c r="A38" s="17" t="s">
        <v>960</v>
      </c>
    </row>
    <row r="39" spans="1:12" ht="12.75" customHeight="1">
      <c r="A39" s="862" t="s">
        <v>984</v>
      </c>
      <c r="G39" s="77"/>
    </row>
    <row r="40" spans="1:12" ht="12.75" customHeight="1"/>
    <row r="41" spans="1:12" ht="12.75" customHeight="1">
      <c r="A41" s="627" t="s">
        <v>83</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845</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