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900" windowWidth="19095" windowHeight="523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0.1"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5" r:id="rId29"/>
    <sheet name="30 Tablica 35 " sheetId="66" r:id="rId30"/>
    <sheet name="31 Tablica 36" sheetId="67" r:id="rId31"/>
    <sheet name="32 Tablica 37,38,39 " sheetId="68" r:id="rId32"/>
    <sheet name="33 Tablica 40,41" sheetId="69" r:id="rId33"/>
    <sheet name="34 Tablica 42,43,44-Graf 19,20 " sheetId="70" r:id="rId34"/>
    <sheet name="35 Tablica 45" sheetId="71" r:id="rId35"/>
    <sheet name="36 Tablica 46,47 " sheetId="72" r:id="rId36"/>
    <sheet name="37 Tablica 48" sheetId="76" r:id="rId37"/>
    <sheet name="38 Tablica 49 " sheetId="77" r:id="rId38"/>
    <sheet name="39 Tablica 50,51,52" sheetId="82" r:id="rId39"/>
  </sheets>
  <definedNames>
    <definedName name="_xlnm.Print_Area" localSheetId="10">'11 Tablica 11'!$A$1:$K$54</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9,10'!$A$1:$G$66</definedName>
    <definedName name="_xlnm.Print_Area" localSheetId="15">'16 Tablica 16'!$A$1:$I$45</definedName>
    <definedName name="_xlnm.Print_Area" localSheetId="16">'17 Tablica 17'!$A$1:$O$60</definedName>
    <definedName name="_xlnm.Print_Area" localSheetId="17">'18 Tablica 18'!$A$1:$D$54</definedName>
    <definedName name="_xlnm.Print_Area" localSheetId="18">'19 Tablica 19 - Graf 11'!$A$1:$J$75</definedName>
    <definedName name="_xlnm.Print_Area" localSheetId="1">'2 Sadržaj'!$A$1:$A$191</definedName>
    <definedName name="_xlnm.Print_Area" localSheetId="19">'20 Tablica 20 - Graf 12'!$A$1:$J$74</definedName>
    <definedName name="_xlnm.Print_Area" localSheetId="20">'21 Tablica 21,22 - Graf 13,14'!$A$1:$I$46</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27'!$A$1:$G$52</definedName>
    <definedName name="_xlnm.Print_Area" localSheetId="26">'27 Tabl. 28,29,30,31,32'!$A$1:$G$76</definedName>
    <definedName name="_xlnm.Print_Area" localSheetId="27">'28 Tablica 33'!$A$1:$J$187</definedName>
    <definedName name="_xlnm.Print_Area" localSheetId="28">'29 Tablica 34'!$A$1:$G$141</definedName>
    <definedName name="_xlnm.Print_Area" localSheetId="2">'3 Tablica 1 - Graf 1'!$A$1:$F$50</definedName>
    <definedName name="_xlnm.Print_Area" localSheetId="29">'30 Tablica 35 '!$A$1:$G$140</definedName>
    <definedName name="_xlnm.Print_Area" localSheetId="30">'31 Tablica 36'!$A$1:$K$55</definedName>
    <definedName name="_xlnm.Print_Area" localSheetId="31">'32 Tablica 37,38,39 '!$A$1:$D$54</definedName>
    <definedName name="_xlnm.Print_Area" localSheetId="32">'33 Tablica 40,41'!$A$1:$F$75</definedName>
    <definedName name="_xlnm.Print_Area" localSheetId="33">'34 Tablica 42,43,44-Graf 19,20 '!$A$1:$G$102</definedName>
    <definedName name="_xlnm.Print_Area" localSheetId="34">'35 Tablica 45'!$A$1:$E$64</definedName>
    <definedName name="_xlnm.Print_Area" localSheetId="35">'36 Tablica 46,47 '!$A$1:$G$83</definedName>
    <definedName name="_xlnm.Print_Area" localSheetId="36">'37 Tablica 48'!$A$1:$E$67</definedName>
    <definedName name="_xlnm.Print_Area" localSheetId="37">'38 Tablica 49 '!$A$1:$E$58</definedName>
    <definedName name="_xlnm.Print_Area" localSheetId="38">'39 Tablica 50,51,52'!$A$1:$E$59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8">'9 Tablica 10, 10.1'!$A$1:$F$57</definedName>
    <definedName name="_xlnm.Print_Area" localSheetId="0">Naslovnica!$A$1:$I$39</definedName>
  </definedNames>
  <calcPr calcId="162913"/>
</workbook>
</file>

<file path=xl/calcChain.xml><?xml version="1.0" encoding="utf-8"?>
<calcChain xmlns="http://schemas.openxmlformats.org/spreadsheetml/2006/main">
  <c r="F74" i="45" l="1"/>
  <c r="E74" i="45"/>
  <c r="B39" i="45" l="1"/>
  <c r="C19" i="68" l="1"/>
  <c r="G114" i="46" l="1"/>
  <c r="E114" i="46"/>
  <c r="C22" i="10" l="1"/>
  <c r="B22" i="10"/>
  <c r="F18" i="10" l="1"/>
  <c r="F17" i="10"/>
  <c r="C6" i="7" l="1"/>
  <c r="C6" i="34" l="1"/>
  <c r="C5" i="34"/>
  <c r="B6" i="34"/>
  <c r="B5" i="34"/>
  <c r="D24" i="68" l="1"/>
  <c r="D23" i="68"/>
  <c r="D14" i="68"/>
  <c r="D13" i="68"/>
  <c r="E22" i="69" l="1"/>
  <c r="C8" i="69"/>
  <c r="D2" i="68"/>
  <c r="D1" i="68"/>
  <c r="C9" i="68"/>
  <c r="K2" i="67"/>
  <c r="K1" i="67"/>
  <c r="G2" i="66"/>
  <c r="G1" i="66"/>
  <c r="G2" i="65"/>
  <c r="G1" i="65"/>
  <c r="E2" i="45" l="1"/>
  <c r="E1" i="45"/>
  <c r="G6" i="46"/>
  <c r="G5" i="46"/>
  <c r="E6" i="46"/>
  <c r="E5" i="46"/>
  <c r="B57" i="45"/>
  <c r="B35" i="45"/>
  <c r="B16" i="45"/>
  <c r="G4" i="44"/>
  <c r="G3" i="44"/>
  <c r="B40" i="45" l="1"/>
  <c r="J33" i="36"/>
  <c r="J32"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5" i="10"/>
  <c r="C4" i="10"/>
  <c r="C21" i="10" s="1"/>
  <c r="B5" i="10"/>
  <c r="B4" i="10"/>
  <c r="B21" i="10" s="1"/>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<sst xmlns="http://schemas.openxmlformats.org/spreadsheetml/2006/main" count="2609" uniqueCount="1349">
  <si>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</si>
  <si>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</si>
  <si>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</si>
  <si>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</si>
  <si>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</si>
  <si>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</si>
  <si>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</si>
  <si>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</si>
  <si>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</si>
  <si>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</si>
  <si>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</si>
  <si>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</si>
  <si>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</si>
  <si>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</si>
  <si>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</si>
  <si>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</si>
  <si>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</si>
  <si>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</si>
  <si>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</si>
  <si>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</si>
  <si>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</si>
  <si>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</si>
  <si>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</si>
  <si>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</si>
  <si>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</si>
  <si>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</si>
  <si>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</si>
  <si>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</si>
  <si>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</si>
  <si>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</si>
  <si>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</si>
  <si>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</si>
  <si>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</si>
  <si>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</si>
  <si>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</si>
  <si>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</si>
  <si>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</si>
  <si>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</si>
  <si>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</si>
  <si>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</si>
  <si>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</si>
  <si>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</si>
  <si>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</si>
  <si>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</si>
  <si>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</si>
  <si>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</si>
  <si>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</si>
  <si>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</si>
  <si>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</si>
  <si>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</si>
  <si>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</si>
  <si>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</si>
  <si>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</si>
  <si>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</si>
  <si>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</si>
  <si>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</si>
  <si>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</si>
  <si>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</si>
  <si>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</si>
  <si>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</si>
  <si>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</si>
  <si>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</si>
  <si>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</si>
  <si>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</si>
  <si>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</si>
  <si>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</si>
  <si>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</si>
  <si>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</si>
  <si>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</si>
  <si>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</si>
  <si>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</si>
  <si>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</si>
  <si>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</si>
  <si>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</si>
  <si>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</si>
  <si>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</si>
  <si>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</si>
  <si>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</si>
  <si>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</si>
  <si>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</si>
  <si>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</si>
  <si>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</si>
  <si>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</si>
  <si>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</si>
  <si>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</si>
  <si>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</si>
  <si>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</si>
  <si>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</si>
  <si>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</si>
  <si>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</si>
  <si>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</si>
  <si>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</si>
  <si>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</si>
  <si>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</si>
  <si>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</si>
  <si>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</si>
  <si>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</si>
  <si>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</si>
  <si>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</si>
  <si>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</si>
  <si>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</si>
  <si>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</si>
  <si>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</si>
  <si>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</si>
  <si>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</si>
  <si>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</si>
  <si>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</si>
  <si>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</si>
  <si>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</si>
  <si>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</si>
  <si>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</si>
  <si>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</si>
  <si>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</si>
  <si>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</si>
  <si>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</si>
  <si>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</si>
  <si>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</si>
  <si>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</si>
  <si>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</si>
  <si>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</si>
  <si>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</si>
  <si>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</si>
  <si>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</si>
  <si>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</si>
  <si>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</si>
  <si>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</si>
  <si>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</si>
  <si>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</si>
  <si>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</si>
  <si>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</si>
  <si>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</si>
  <si>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</si>
  <si>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</si>
  <si>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</si>
  <si>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</si>
  <si>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</si>
  <si>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</si>
  <si>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</si>
  <si>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</si>
  <si>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</si>
  <si>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</si>
  <si>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</si>
  <si>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</si>
  <si>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</si>
  <si>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</si>
  <si>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</si>
  <si>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</si>
  <si>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</si>
  <si>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</si>
  <si>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</si>
  <si>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</si>
  <si>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</si>
  <si>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</si>
  <si>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</si>
  <si>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</si>
  <si>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</si>
  <si>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</si>
  <si>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</si>
  <si>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</si>
  <si>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</si>
  <si>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</si>
  <si>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</si>
  <si>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</si>
  <si>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</si>
  <si>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</si>
  <si>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</si>
  <si>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</si>
  <si>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</si>
  <si>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</si>
  <si>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</si>
  <si>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</si>
  <si>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</si>
  <si>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</si>
  <si>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</si>
  <si>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</si>
  <si>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</si>
  <si>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</si>
  <si>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</si>
  <si>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</si>
  <si>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</si>
  <si>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</si>
  <si>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</si>
  <si>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</si>
  <si>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</si>
  <si>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</si>
  <si>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</si>
  <si>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</si>
  <si>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</si>
  <si>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</si>
  <si>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</si>
  <si>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</si>
  <si>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</si>
  <si>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</si>
  <si>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</si>
  <si>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</si>
  <si>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</si>
  <si>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</si>
  <si>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</si>
  <si>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</si>
  <si>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</si>
  <si>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</si>
  <si>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</si>
  <si>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</si>
  <si>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</si>
  <si>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</si>
  <si>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</si>
  <si>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</si>
  <si>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</si>
  <si>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</si>
  <si>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</si>
  <si>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</si>
  <si>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</si>
  <si>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</si>
  <si>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</si>
  <si>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</si>
  <si>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</si>
  <si>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</si>
  <si>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</si>
  <si>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</si>
  <si>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</si>
  <si>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</si>
  <si>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21.10.2004.</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</si>
  <si>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</si>
  <si>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</si>
  <si>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</si>
  <si>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</si>
  <si>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</si>
  <si>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</si>
  <si>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</si>
  <si>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</si>
  <si>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</si>
  <si>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</si>
  <si>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</si>
  <si>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</si>
  <si>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</si>
  <si>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</si>
  <si>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</si>
  <si>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</si>
  <si>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</si>
  <si>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</si>
  <si>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</si>
  <si>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</si>
  <si>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</si>
  <si>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</si>
  <si>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</si>
  <si>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</si>
  <si>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</si>
  <si>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</si>
  <si>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</si>
  <si>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</si>
  <si>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</si>
  <si>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</si>
  <si>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</si>
  <si>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</si>
  <si>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</si>
  <si>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</si>
  <si>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</si>
  <si>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</si>
  <si>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</si>
  <si>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</si>
  <si>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</si>
  <si>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</si>
  <si>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</si>
  <si>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</si>
  <si>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</si>
  <si>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</si>
  <si>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</si>
  <si>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</si>
  <si>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</si>
  <si>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</si>
  <si>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</si>
  <si>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</si>
  <si>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PP</t>
  </si>
  <si>
    <t>D</t>
  </si>
  <si>
    <t>JP</t>
  </si>
  <si>
    <t>M</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</si>
  <si>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</si>
  <si>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</si>
  <si>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</si>
  <si>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</si>
  <si>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</si>
  <si>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</si>
  <si>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</si>
  <si>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</si>
  <si>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</si>
  <si>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</si>
  <si>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</si>
  <si>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</si>
  <si>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</si>
  <si>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 xml:space="preserve">Erste Adriatic Equity </t>
  </si>
  <si>
    <t xml:space="preserve">Erste Aggressive </t>
  </si>
  <si>
    <t xml:space="preserve">Erste Bond </t>
  </si>
  <si>
    <t>O</t>
  </si>
  <si>
    <t xml:space="preserve">Erste Elite </t>
  </si>
  <si>
    <t xml:space="preserve">Erste Euro - Money </t>
  </si>
  <si>
    <t xml:space="preserve">Erste Exclusive </t>
  </si>
  <si>
    <t xml:space="preserve">Erste Moderate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</si>
  <si>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</si>
  <si>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</si>
  <si>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</si>
  <si>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</si>
  <si>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</si>
  <si>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</si>
  <si>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</si>
  <si>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</si>
  <si>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</si>
  <si>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</si>
  <si>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</si>
  <si>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</si>
  <si>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</si>
  <si>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</si>
  <si>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</si>
  <si>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</si>
  <si>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</si>
  <si>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</si>
  <si>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</si>
  <si>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</si>
  <si>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KWSO Capital Flex </t>
  </si>
  <si>
    <t xml:space="preserve">Ilirika Azijski Tigar </t>
  </si>
  <si>
    <t>ILIRIKA INVESTMENTS d.o.o.</t>
  </si>
  <si>
    <t>ILIRIKA BRIC</t>
  </si>
  <si>
    <t>Ilirika Euro Cash</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</si>
  <si>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</si>
  <si>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</si>
  <si>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</si>
  <si>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</si>
  <si>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</si>
  <si>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</si>
  <si>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</si>
  <si>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</si>
  <si>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</si>
  <si>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</si>
  <si>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</si>
  <si>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</si>
  <si>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</si>
  <si>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</si>
  <si>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</si>
  <si>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</si>
  <si>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 xml:space="preserve">OTP Ekspand </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</si>
  <si>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</si>
  <si>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</si>
  <si>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</si>
  <si>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</si>
  <si>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</si>
  <si>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</si>
  <si>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</si>
  <si>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</si>
  <si>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</si>
  <si>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</si>
  <si>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</si>
  <si>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</si>
  <si>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</si>
  <si>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</si>
  <si>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</si>
  <si>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</si>
  <si>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 xml:space="preserve">Raiffeisen Balanced </t>
  </si>
  <si>
    <t>RAIFFEISEN INVEST d.o.o.</t>
  </si>
  <si>
    <t xml:space="preserve">Raiffeisen Bonds </t>
  </si>
  <si>
    <t xml:space="preserve">Raiffeisen Cash </t>
  </si>
  <si>
    <t>Raiffeisen euroCash</t>
  </si>
  <si>
    <t xml:space="preserve">Raiffeisen Prestige </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</si>
  <si>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</si>
  <si>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</si>
  <si>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</si>
  <si>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</si>
  <si>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</si>
  <si>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</si>
  <si>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</si>
  <si>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</si>
  <si>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</si>
  <si>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</si>
  <si>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</si>
  <si>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</si>
  <si>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</si>
  <si>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</si>
  <si>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</si>
  <si>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</si>
  <si>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</si>
  <si>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</si>
  <si>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</si>
  <si>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</si>
  <si>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</si>
  <si>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</si>
  <si>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</si>
  <si>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</si>
  <si>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</si>
  <si>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</si>
  <si>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</si>
  <si>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</si>
  <si>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</si>
  <si>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</si>
  <si>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</si>
  <si>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</si>
  <si>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</si>
  <si>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</si>
  <si>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</si>
  <si>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</si>
  <si>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</si>
  <si>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</si>
  <si>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</si>
  <si>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SLAVONSKI ZIF d.d.</t>
  </si>
  <si>
    <r>
      <t xml:space="preserve">u kn / </t>
    </r>
    <r>
      <rPr>
        <i/>
        <sz val="8"/>
        <color indexed="12"/>
        <rFont val="Arial"/>
        <family val="2"/>
        <charset val="238"/>
      </rPr>
      <t>in HRK</t>
    </r>
  </si>
  <si>
    <t>ZIF FIMA PROPRIUS d.d.</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</si>
  <si>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</si>
  <si>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</si>
  <si>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</si>
  <si>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</si>
  <si>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</si>
  <si>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</si>
  <si>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</si>
  <si>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</si>
  <si>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</si>
  <si>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</si>
  <si>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</si>
  <si>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</si>
  <si>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</si>
  <si>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</si>
  <si>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</si>
  <si>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</si>
  <si>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</si>
  <si>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</si>
  <si>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</si>
  <si>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</si>
  <si>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</si>
  <si>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</si>
  <si>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</si>
  <si>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</si>
  <si>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</si>
  <si>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</si>
  <si>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</si>
  <si>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</si>
  <si>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</si>
  <si>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</si>
  <si>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</si>
  <si>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</si>
  <si>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</si>
  <si>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</si>
  <si>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</si>
  <si>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</si>
  <si>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</si>
  <si>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</si>
  <si>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</si>
  <si>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</si>
  <si>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</si>
  <si>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</si>
  <si>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</si>
  <si>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</si>
  <si>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</si>
  <si>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</si>
  <si>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</si>
  <si>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</si>
  <si>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</si>
  <si>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Grafikon 1: Udjel OMFova u ukupnom broju članova </t>
  </si>
  <si>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</si>
  <si>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</si>
  <si>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</si>
  <si>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</si>
  <si>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 xml:space="preserve">Grafikon 3: Udjeli OMF-ova u ukupnoj neto imovini </t>
  </si>
  <si>
    <t>Tablica 10: Vrijednosti obračunskih jedinica OMF-ova</t>
  </si>
  <si>
    <t>Sadržaj / Contents</t>
  </si>
  <si>
    <t>CROBIStr</t>
  </si>
  <si>
    <t>AUCTOR INVEST d.o.o.</t>
  </si>
  <si>
    <t>AGRAM TRUST</t>
  </si>
  <si>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</si>
  <si>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</si>
  <si>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</si>
  <si>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</si>
  <si>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</si>
  <si>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</si>
  <si>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</si>
  <si>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</si>
  <si>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</si>
  <si>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r>
      <t>Ponuda</t>
    </r>
    <r>
      <rPr>
        <b/>
        <vertAlign val="superscript"/>
        <sz val="9"/>
        <rFont val="Arial"/>
        <family val="2"/>
      </rPr>
      <t>**</t>
    </r>
  </si>
  <si>
    <r>
      <t>Vrsta</t>
    </r>
    <r>
      <rPr>
        <b/>
        <vertAlign val="superscript"/>
        <sz val="9"/>
        <rFont val="Arial"/>
        <family val="2"/>
      </rPr>
      <t>***</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</si>
  <si>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</si>
  <si>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</si>
  <si>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</si>
  <si>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</si>
  <si>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</si>
  <si>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</si>
  <si>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</si>
  <si>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</si>
  <si>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</si>
  <si>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</si>
  <si>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</si>
  <si>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</si>
  <si>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</si>
  <si>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</si>
  <si>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</si>
  <si>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</si>
  <si>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</si>
  <si>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</si>
  <si>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</si>
  <si>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</si>
  <si>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</si>
  <si>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</si>
  <si>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</si>
  <si>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</si>
  <si>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</si>
  <si>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</si>
  <si>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</si>
  <si>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</si>
  <si>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</si>
  <si>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</si>
  <si>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</si>
  <si>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</si>
  <si>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</si>
  <si>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</si>
  <si>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</si>
  <si>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</si>
  <si>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</si>
  <si>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</si>
  <si>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</si>
  <si>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 xml:space="preserve">   The Agram Cash fund is currently undergoing the winding-up procedure.</t>
  </si>
  <si>
    <t>POLUGODIŠNJI PODACI  za:</t>
  </si>
  <si>
    <t>SEMIANNUAL  DATA for:</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</si>
  <si>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</si>
  <si>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</si>
  <si>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</si>
  <si>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</si>
  <si>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</si>
  <si>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</si>
  <si>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</si>
  <si>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</si>
  <si>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</si>
  <si>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</si>
  <si>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Table 11: OMFs' total assets investment structure </t>
  </si>
  <si>
    <t xml:space="preserve">Tablica 11: Struktura ulaganja ukupne imovine OMF-ova </t>
  </si>
  <si>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</si>
  <si>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</si>
  <si>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</si>
  <si>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</si>
  <si>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</si>
  <si>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</si>
  <si>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</si>
  <si>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</si>
  <si>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</si>
  <si>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</si>
  <si>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</si>
  <si>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</si>
  <si>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t xml:space="preserve">Tablica 17: Struktura ulaganja ukupne imovine ODMF-ova </t>
  </si>
  <si>
    <t xml:space="preserve">Table 17: ODMFs' total assets investment structure </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</si>
  <si>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</si>
  <si>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</si>
  <si>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</si>
  <si>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</si>
  <si>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</si>
  <si>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</si>
  <si>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</si>
  <si>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</si>
  <si>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</si>
  <si>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</si>
  <si>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</si>
  <si>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</si>
  <si>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</si>
  <si>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</si>
  <si>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</si>
  <si>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</si>
  <si>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</si>
  <si>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</si>
  <si>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</si>
  <si>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</si>
  <si>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</si>
  <si>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</si>
  <si>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</si>
  <si>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</si>
  <si>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11: Struktura ulaganja ukupne imovine OMF-ova</t>
  </si>
  <si>
    <t>Table 11: OMFs' total assets investment structure</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</si>
  <si>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</si>
  <si>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</si>
  <si>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</si>
  <si>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</si>
  <si>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</si>
  <si>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</si>
  <si>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</si>
  <si>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</si>
  <si>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</si>
  <si>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</si>
  <si>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17: Struktura ulaganja ukupne imovine ODMF-ova</t>
  </si>
  <si>
    <t>Table 17: ODMFs' total assets investment structure</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</si>
  <si>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</si>
  <si>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</si>
  <si>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</si>
  <si>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</si>
  <si>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</si>
  <si>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 </t>
    </r>
    <r>
      <rPr>
        <b/>
        <vertAlign val="superscript"/>
        <sz val="8"/>
        <color rgb="FFFF0000"/>
        <rFont val="Arial"/>
        <family val="2"/>
      </rPr>
      <t xml:space="preserve">2  </t>
    </r>
    <r>
      <rPr>
        <sz val="8"/>
        <rFont val="Arial"/>
        <family val="2"/>
      </rPr>
      <t>Fond Agram Cash je u postupku likvidacije.</t>
    </r>
  </si>
  <si>
    <r>
      <t xml:space="preserve">AGRAM Cash </t>
    </r>
    <r>
      <rPr>
        <b/>
        <vertAlign val="superscript"/>
        <sz val="8"/>
        <color rgb="FFFF0000"/>
        <rFont val="Arial"/>
        <family val="2"/>
      </rPr>
      <t>2</t>
    </r>
  </si>
  <si>
    <r>
      <t>ST Balanced</t>
    </r>
    <r>
      <rPr>
        <b/>
        <sz val="8"/>
        <rFont val="Arial"/>
        <family val="2"/>
      </rPr>
      <t xml:space="preserve"> </t>
    </r>
    <r>
      <rPr>
        <b/>
        <vertAlign val="superscript"/>
        <sz val="8"/>
        <color rgb="FFFF0000"/>
        <rFont val="Arial"/>
        <family val="2"/>
      </rPr>
      <t>1</t>
    </r>
  </si>
  <si>
    <t>AGRAM EURO CASH</t>
  </si>
  <si>
    <t>Allianz Cash</t>
  </si>
  <si>
    <t>Allianz Portfolio</t>
  </si>
  <si>
    <t>A1</t>
  </si>
  <si>
    <t>Erste Adriatic Equity</t>
  </si>
  <si>
    <t>Erste Bond</t>
  </si>
  <si>
    <t>Erste Elite</t>
  </si>
  <si>
    <t>Erste Euro   Money</t>
  </si>
  <si>
    <t>Erste Exclusive</t>
  </si>
  <si>
    <t>Erste Money</t>
  </si>
  <si>
    <t>FIMA Equity</t>
  </si>
  <si>
    <t>HPB Dionički</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</si>
  <si>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</si>
  <si>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</si>
  <si>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</si>
  <si>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</si>
  <si>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</si>
  <si>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</si>
  <si>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</si>
  <si>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</si>
  <si>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</si>
  <si>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</si>
  <si>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</si>
  <si>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</si>
  <si>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</si>
  <si>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</si>
  <si>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</si>
  <si>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</si>
  <si>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</si>
  <si>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</si>
  <si>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</si>
  <si>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</si>
  <si>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</si>
  <si>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</si>
  <si>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</si>
  <si>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</si>
  <si>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</si>
  <si>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</si>
  <si>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</si>
  <si>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</si>
  <si>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</si>
  <si>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</si>
  <si>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</si>
  <si>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</si>
  <si>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</si>
  <si>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</si>
  <si>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</si>
  <si>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</si>
  <si>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</si>
  <si>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</si>
  <si>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Raiffeisen Balanced</t>
  </si>
  <si>
    <t>Raiffeisen Bonds</t>
  </si>
  <si>
    <t>Raiffeisen Cash</t>
  </si>
  <si>
    <t xml:space="preserve">Raiffeisen Prestige   </t>
  </si>
  <si>
    <t>Raiffeisen World</t>
  </si>
  <si>
    <t>RF Advantage</t>
  </si>
  <si>
    <t>VB CASH</t>
  </si>
  <si>
    <t>VB Crobex10</t>
  </si>
  <si>
    <t>ZB aktiv</t>
  </si>
  <si>
    <t>ZB bond</t>
  </si>
  <si>
    <t>ZB BRIC+</t>
  </si>
  <si>
    <t>ZB euroaktiv</t>
  </si>
  <si>
    <t>ZB europlus</t>
  </si>
  <si>
    <t>ZB global</t>
  </si>
  <si>
    <t>ZB plus</t>
  </si>
  <si>
    <t>ZB Private East</t>
  </si>
  <si>
    <t>ZB trend</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</si>
  <si>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</si>
  <si>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</si>
  <si>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</si>
  <si>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</si>
  <si>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</si>
  <si>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</si>
  <si>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</si>
  <si>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</si>
  <si>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</si>
  <si>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</si>
  <si>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</si>
  <si>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</si>
  <si>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</si>
  <si>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</si>
  <si>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</si>
  <si>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</si>
  <si>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</si>
  <si>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</si>
  <si>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</si>
  <si>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</si>
  <si>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stranica / </t>
    </r>
    <r>
      <rPr>
        <i/>
        <sz val="8"/>
        <color indexed="12"/>
        <rFont val="Arial"/>
        <family val="2"/>
        <charset val="238"/>
      </rPr>
      <t>page</t>
    </r>
    <r>
      <rPr>
        <sz val="8"/>
        <rFont val="Arial"/>
        <family val="2"/>
        <charset val="238"/>
      </rPr>
      <t xml:space="preserve"> 38</t>
    </r>
  </si>
  <si>
    <r>
      <t xml:space="preserve">stranica / </t>
    </r>
    <r>
      <rPr>
        <i/>
        <sz val="8"/>
        <color indexed="12"/>
        <rFont val="Arial"/>
        <family val="2"/>
        <charset val="238"/>
      </rPr>
      <t>page</t>
    </r>
    <r>
      <rPr>
        <sz val="8"/>
        <rFont val="Arial"/>
        <family val="2"/>
        <charset val="238"/>
      </rPr>
      <t xml:space="preserve"> 39</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</si>
  <si>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</si>
  <si>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</si>
  <si>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</si>
  <si>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</si>
  <si>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</si>
  <si>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</si>
  <si>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</si>
  <si>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</si>
  <si>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</si>
  <si>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</si>
  <si>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</si>
  <si>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</si>
  <si>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</si>
  <si>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</si>
  <si>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</si>
  <si>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</si>
  <si>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</si>
  <si>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</si>
  <si>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</si>
  <si>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</si>
  <si>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</si>
  <si>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</si>
  <si>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</si>
  <si>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</si>
  <si>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</si>
  <si>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</si>
  <si>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</si>
  <si>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</si>
  <si>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</si>
  <si>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</si>
  <si>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</si>
  <si>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</si>
  <si>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</si>
  <si>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</si>
  <si>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</si>
  <si>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</si>
  <si>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</si>
  <si>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</si>
  <si>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</si>
  <si>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</si>
  <si>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</si>
  <si>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</si>
  <si>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</si>
  <si>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</si>
  <si>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</si>
  <si>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</si>
  <si>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</si>
  <si>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</si>
  <si>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</si>
  <si>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</si>
  <si>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</si>
  <si>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</si>
  <si>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</si>
  <si>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</si>
  <si>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</si>
  <si>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</si>
  <si>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</si>
  <si>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</si>
  <si>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</si>
  <si>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</si>
  <si>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</si>
  <si>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</si>
  <si>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</si>
  <si>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</si>
  <si>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</si>
  <si>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</si>
  <si>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</si>
  <si>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</si>
  <si>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</si>
  <si>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</si>
  <si>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t xml:space="preserve">Tablica 34: Pregled najviše i najniže vrijednosti udjela* OIF-a  tijekom zadnja 52 tjedna </t>
  </si>
  <si>
    <t>Table 34: Highest and lowest value of units* of open-end investment over the last 52 weeks</t>
  </si>
  <si>
    <t>Tablica 35: Pregled najviše i najniže vrijednosti udjela* OIF-a  tijekom zadnjih 90 dana</t>
  </si>
  <si>
    <t>Table 35: Highest and lowest value of units *of open-end investment over the last 90 days</t>
  </si>
  <si>
    <t xml:space="preserve">Tablica 37: Zatvoreni investicijski fondovi s javnom ponudom </t>
  </si>
  <si>
    <t xml:space="preserve">Table 37: Closed-end Investment funds with public offering </t>
  </si>
  <si>
    <t xml:space="preserve">Tablica 38: Zatvoreni investicijski fondovi s javnom ponudom za ulaganje u nekretnine </t>
  </si>
  <si>
    <t xml:space="preserve">Table 38: Closed-end Investment funds with public offering in real estate </t>
  </si>
  <si>
    <t xml:space="preserve">Tablica 39: Investicijski fondovi osnovani posebnim zakonom </t>
  </si>
  <si>
    <t xml:space="preserve">Table 39: Investment Funds established under special legal act </t>
  </si>
  <si>
    <t>Table 40: Venture capital open end investment funds with private offering*</t>
  </si>
  <si>
    <t>Tablica 41: Otvoreni investicijski fondovi rizičnog kapitala  - Fondovi za gospodarsku suradnju</t>
  </si>
  <si>
    <t>Table 41: Venture capital open end investment funds with private offering -Funds for Economic Cooperation</t>
  </si>
  <si>
    <t xml:space="preserve">Tablica 50:  Skraćeni prikaz agregirane bilance factoring društava </t>
  </si>
  <si>
    <t xml:space="preserve">Tablica 51: Skraćeni prikaz agregiranog računa dobiti i gubitka factoring društava </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</si>
  <si>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</si>
  <si>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</si>
  <si>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</si>
  <si>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</si>
  <si>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</si>
  <si>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</si>
  <si>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Tablica 33: Otvoreni investicijski fondovi</t>
  </si>
  <si>
    <t>Table 33: Open-end Investment funds</t>
  </si>
  <si>
    <t>Tablica 34 : Pregled najviše i najniže vrijednosti udjela OIF-a  tijekom zadnja 52 tjedna</t>
  </si>
  <si>
    <t>Table 34: Highest and lowest value of units of open-end investment funds over the last 52 weeks</t>
  </si>
  <si>
    <t>Tablica 35: Pregled najviše i najniže vrijednosti udjela OIF-a  tijekom zadnjih 90 dana</t>
  </si>
  <si>
    <t>Table 35: Highest and lowest value of units of open-end investment over the last 90 days</t>
  </si>
  <si>
    <t>Tablica 36: Struktura ulaganja imovine OIF-ova s javnom ponudom</t>
  </si>
  <si>
    <t>Table 36: Open-end investment funds total assets investment structure</t>
  </si>
  <si>
    <t>Tablica 37: Zatvoreni investicijski fondovi s javnom ponudom</t>
  </si>
  <si>
    <t>Table 37: Closed-end investment funds with public offering</t>
  </si>
  <si>
    <t>Tablica 38: Zatvoreni investicijski fondovi s javnom ponudom za ulaganje u nekretnine</t>
  </si>
  <si>
    <t>Table 38: Closed-end investment funds with public offering in real estate</t>
  </si>
  <si>
    <t>Tablica 39: Investicijski fondovi osnovani posebnim zakonom</t>
  </si>
  <si>
    <t>Table 39: Investment Funds established under special legal act</t>
  </si>
  <si>
    <t>Tablica 40: Otvoreni investicijski fondovi rizičnog kapitala s privatnom ponudom</t>
  </si>
  <si>
    <t>Table 40: Venture capital open end investment funds with private offering</t>
  </si>
  <si>
    <t>Table 41: Venture capital open end investment funds with private offering - funds for economic cooperation</t>
  </si>
  <si>
    <t>Tablica 42: Broj registriranih leasing društava</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</si>
  <si>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</si>
  <si>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</si>
  <si>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</si>
  <si>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</si>
  <si>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 xml:space="preserve">Tablica 52: Skraćeni prikaz agregiranog volumena transakcija* factoring društava </t>
  </si>
  <si>
    <t xml:space="preserve">Table 50: Abbreviated overview of the aggregate balance sheet of factoring companies </t>
  </si>
  <si>
    <t xml:space="preserve">Table 51: Abbreviated overview of the aggregate profit and loss account of factoring companies </t>
  </si>
  <si>
    <t xml:space="preserve">Table 52: Abbreviated overview of the aggregate transactions volume* of factoring companies </t>
  </si>
  <si>
    <t xml:space="preserve">Table 52: Abbreviated overview of the aggregate transactions volume of factoring companies </t>
  </si>
  <si>
    <t>2007.</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</si>
  <si>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</si>
  <si>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</si>
  <si>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</si>
  <si>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</si>
  <si>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</si>
  <si>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</si>
  <si>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</si>
  <si>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</si>
  <si>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</si>
  <si>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</si>
  <si>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</si>
  <si>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</si>
  <si>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</si>
  <si>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</si>
  <si>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</si>
  <si>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</si>
  <si>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</si>
  <si>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</si>
  <si>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</si>
  <si>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</si>
  <si>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</si>
  <si>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</si>
  <si>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</si>
  <si>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</si>
  <si>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</si>
  <si>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</si>
  <si>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</si>
  <si>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</si>
  <si>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</si>
  <si>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</si>
  <si>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</si>
  <si>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</si>
  <si>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</si>
  <si>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</si>
  <si>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</si>
  <si>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</si>
  <si>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</si>
  <si>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Zatvoreni investicijski fondovi
</t>
    </r>
    <r>
      <rPr>
        <i/>
        <sz val="7"/>
        <color rgb="FF0000FF"/>
        <rFont val="Arial"/>
        <family val="2"/>
      </rPr>
      <t>Closed-end funds</t>
    </r>
  </si>
  <si>
    <r>
      <t xml:space="preserve">Otvoreni investicijski fondovi
</t>
    </r>
    <r>
      <rPr>
        <i/>
        <sz val="7"/>
        <color rgb="FF0000FF"/>
        <rFont val="Arial"/>
        <family val="2"/>
      </rPr>
      <t>Open-end funds</t>
    </r>
  </si>
  <si>
    <r>
      <t xml:space="preserve">Kratkoročni vr. Papiri
</t>
    </r>
    <r>
      <rPr>
        <i/>
        <sz val="7"/>
        <color rgb="FF0000FF"/>
        <rFont val="Arial"/>
        <family val="2"/>
      </rPr>
      <t>Short-term securities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</si>
  <si>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</si>
  <si>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</si>
  <si>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</si>
  <si>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</si>
  <si>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</si>
  <si>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</si>
  <si>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</si>
  <si>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</si>
  <si>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Neto imovina / 
</t>
    </r>
    <r>
      <rPr>
        <b/>
        <i/>
        <sz val="8"/>
        <color rgb="FF0000FF"/>
        <rFont val="Arial"/>
        <family val="2"/>
      </rPr>
      <t>Net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</si>
  <si>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</si>
  <si>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</si>
  <si>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</si>
  <si>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</si>
  <si>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</si>
  <si>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</si>
  <si>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</si>
  <si>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</si>
  <si>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</si>
  <si>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</si>
  <si>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</si>
  <si>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</si>
  <si>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</si>
  <si>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</si>
  <si>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</si>
  <si>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</si>
  <si>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</si>
  <si>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</si>
  <si>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</si>
  <si>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</si>
  <si>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</si>
  <si>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</si>
  <si>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</si>
  <si>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</si>
  <si>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</si>
  <si>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</si>
  <si>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</si>
  <si>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</si>
  <si>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</si>
  <si>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</si>
  <si>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Otvoreni inv. fondovi/ 
</t>
    </r>
    <r>
      <rPr>
        <i/>
        <sz val="7"/>
        <color rgb="FF0000FF"/>
        <rFont val="Arial"/>
        <family val="2"/>
      </rPr>
      <t>Open-end funds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</si>
  <si>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</si>
  <si>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</si>
  <si>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Neto imovina / 
</t>
    </r>
    <r>
      <rPr>
        <b/>
        <i/>
        <sz val="7"/>
        <color rgb="FF0000FF"/>
        <rFont val="Arial"/>
        <family val="2"/>
      </rPr>
      <t>Net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</si>
  <si>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</si>
  <si>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</si>
  <si>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</si>
  <si>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</si>
  <si>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</si>
  <si>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</si>
  <si>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</si>
  <si>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</si>
  <si>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</si>
  <si>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</si>
  <si>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</si>
  <si>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</si>
  <si>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</si>
  <si>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</si>
  <si>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</si>
  <si>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</si>
  <si>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</si>
  <si>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</si>
  <si>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</si>
  <si>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</si>
  <si>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</si>
  <si>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</si>
  <si>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</si>
  <si>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</si>
  <si>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</si>
  <si>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</si>
  <si>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</si>
  <si>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</si>
  <si>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</si>
  <si>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</si>
  <si>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</si>
  <si>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</si>
  <si>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</si>
  <si>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</si>
  <si>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</si>
  <si>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</si>
  <si>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</si>
  <si>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</si>
  <si>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</si>
  <si>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</si>
  <si>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</si>
  <si>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</si>
  <si>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</si>
  <si>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</si>
  <si>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</si>
  <si>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</si>
  <si>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</si>
  <si>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</si>
  <si>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</si>
  <si>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</si>
  <si>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</si>
  <si>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</si>
  <si>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</si>
  <si>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</si>
  <si>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</si>
  <si>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</si>
  <si>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</si>
  <si>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</si>
  <si>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</si>
  <si>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</si>
  <si>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</si>
  <si>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</si>
  <si>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</si>
  <si>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</si>
  <si>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</si>
  <si>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</si>
  <si>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</si>
  <si>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</si>
  <si>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</si>
  <si>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</si>
  <si>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</si>
  <si>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</si>
  <si>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</si>
  <si>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</si>
  <si>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</si>
  <si>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</si>
  <si>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</si>
  <si>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</si>
  <si>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</si>
  <si>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</si>
  <si>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</si>
  <si>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</si>
  <si>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</si>
  <si>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</si>
  <si>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</si>
  <si>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</si>
  <si>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</si>
  <si>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</si>
  <si>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</si>
  <si>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</si>
  <si>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</si>
  <si>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</si>
  <si>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</si>
  <si>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</si>
  <si>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</si>
  <si>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</si>
  <si>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</si>
  <si>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t xml:space="preserve">Table 33: Open-end Investment funds* </t>
  </si>
  <si>
    <r>
      <t>Offering</t>
    </r>
    <r>
      <rPr>
        <b/>
        <i/>
        <vertAlign val="superscript"/>
        <sz val="9"/>
        <color rgb="FF0000FF"/>
        <rFont val="Arial"/>
        <family val="2"/>
        <charset val="238"/>
      </rPr>
      <t>**</t>
    </r>
  </si>
  <si>
    <r>
      <t>Type</t>
    </r>
    <r>
      <rPr>
        <i/>
        <vertAlign val="superscript"/>
        <sz val="9"/>
        <color rgb="FF0000FF"/>
        <rFont val="Arial"/>
        <family val="2"/>
        <charset val="238"/>
      </rPr>
      <t>***</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</si>
  <si>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</si>
  <si>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</si>
  <si>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rPr>
        <sz val="9"/>
        <color indexed="10"/>
        <rFont val="Arial"/>
        <family val="2"/>
      </rPr>
      <t>*</t>
    </r>
    <r>
      <rPr>
        <sz val="7"/>
        <rFont val="Arial"/>
        <family val="2"/>
      </rPr>
      <t xml:space="preserve"> Privremeni podaci / </t>
    </r>
    <r>
      <rPr>
        <sz val="7"/>
        <color rgb="FF0000FF"/>
        <rFont val="Arial"/>
        <family val="2"/>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</si>
  <si>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t>
    </r>
    <r>
      <rPr>
        <i/>
        <sz val="7"/>
        <color rgb="FF0000FF"/>
        <rFont val="Arial"/>
        <family val="2"/>
      </rPr>
      <t>JP - public offering, PP - private offering</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</si>
  <si>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</si>
  <si>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</si>
  <si>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</si>
  <si>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t>Table 36: OIF's with public offering total assets investment structure*</t>
  </si>
  <si>
    <r>
      <t xml:space="preserve">Dionički / </t>
    </r>
    <r>
      <rPr>
        <b/>
        <i/>
        <sz val="8"/>
        <color rgb="FF0000FF"/>
        <rFont val="Arial"/>
        <family val="2"/>
      </rPr>
      <t>Equity</t>
    </r>
  </si>
  <si>
    <r>
      <t>Mješoviti /</t>
    </r>
    <r>
      <rPr>
        <b/>
        <sz val="8"/>
        <color rgb="FF0000FF"/>
        <rFont val="Arial"/>
        <family val="2"/>
      </rPr>
      <t xml:space="preserve"> </t>
    </r>
    <r>
      <rPr>
        <b/>
        <i/>
        <sz val="8"/>
        <color rgb="FF0000FF"/>
        <rFont val="Arial"/>
        <family val="2"/>
      </rPr>
      <t>Balanced</t>
    </r>
  </si>
  <si>
    <r>
      <t>Novčani /</t>
    </r>
    <r>
      <rPr>
        <b/>
        <i/>
        <sz val="8"/>
        <color indexed="12"/>
        <rFont val="Arial"/>
        <family val="2"/>
        <charset val="238"/>
      </rPr>
      <t xml:space="preserve"> </t>
    </r>
    <r>
      <rPr>
        <b/>
        <i/>
        <sz val="8"/>
        <color rgb="FF0000FF"/>
        <rFont val="Arial"/>
        <family val="2"/>
      </rPr>
      <t>Money</t>
    </r>
  </si>
  <si>
    <r>
      <t>Obveznički /</t>
    </r>
    <r>
      <rPr>
        <b/>
        <sz val="8"/>
        <color rgb="FF0000FF"/>
        <rFont val="Arial"/>
        <family val="2"/>
      </rPr>
      <t xml:space="preserve"> </t>
    </r>
    <r>
      <rPr>
        <b/>
        <i/>
        <sz val="8"/>
        <color rgb="FF0000FF"/>
        <rFont val="Arial"/>
        <family val="2"/>
      </rPr>
      <t>Bond</t>
    </r>
  </si>
  <si>
    <r>
      <t>Ukupno /</t>
    </r>
    <r>
      <rPr>
        <b/>
        <sz val="8"/>
        <color rgb="FF0000FF"/>
        <rFont val="Arial"/>
        <family val="2"/>
      </rPr>
      <t xml:space="preserve"> </t>
    </r>
    <r>
      <rPr>
        <b/>
        <i/>
        <sz val="8"/>
        <color rgb="FF0000FF"/>
        <rFont val="Arial"/>
        <family val="2"/>
      </rPr>
      <t>Total</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</si>
  <si>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</si>
  <si>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</si>
  <si>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</si>
  <si>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</si>
  <si>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</si>
  <si>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</si>
  <si>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</si>
  <si>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</si>
  <si>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</si>
  <si>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</si>
  <si>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</si>
  <si>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</si>
  <si>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</si>
  <si>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</si>
  <si>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</si>
  <si>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</si>
  <si>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</si>
  <si>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</si>
  <si>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</si>
  <si>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</si>
  <si>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</si>
  <si>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 xml:space="preserve">ZDMF Sindikata pomoraca Hrvatske </t>
  </si>
  <si>
    <t>Cestarski ZDMF</t>
  </si>
  <si>
    <t xml:space="preserve">ZDMF Ericsson Nikola Tesla </t>
  </si>
  <si>
    <t xml:space="preserve">ZDMF Hrvatskog liječničkog sindikata  </t>
  </si>
  <si>
    <t>ZDMF Novinar</t>
  </si>
  <si>
    <t xml:space="preserve">ZDMF Sindikata hrvatskih željezničara </t>
  </si>
  <si>
    <t xml:space="preserve">ZDMF T-HT </t>
  </si>
  <si>
    <t>Tablica 43: Izvještaj o strukturi portfelja po vrstama leasinga/zajma - aktivni ugovori</t>
  </si>
  <si>
    <t>Table 44: Report on the portfolio structure by type of leasing  - newly concluded contracts</t>
  </si>
  <si>
    <t xml:space="preserve">Tablica 45: Skraćeni izvještaj o  agregiranom financijskom položaju leasing društava </t>
  </si>
  <si>
    <t xml:space="preserve">Table 45: Abbreviated report on the aggregate financial position of leasing companies </t>
  </si>
  <si>
    <t>Tablica 46: Izvještaj o strukturi portfelja prema objektu - aktivni ugovori</t>
  </si>
  <si>
    <t>Table 46: Report on the portfolio structure by leased asset - active contracts</t>
  </si>
  <si>
    <t>Tablica 47: Izvještaj o struktura portfelja prema objektu - novozaključeni ugovori</t>
  </si>
  <si>
    <t>Table 47: Reprt on the portfolio structure by leased asset - newly concluded contracts</t>
  </si>
  <si>
    <t>Tablica 48: Izvještaj o strukturi portfelja po leasing društvima</t>
  </si>
  <si>
    <t>Table 48: Report on the portfolio structure by leasing companies</t>
  </si>
  <si>
    <r>
      <t xml:space="preserve">Ukupno / </t>
    </r>
    <r>
      <rPr>
        <b/>
        <i/>
        <sz val="9"/>
        <color indexed="12"/>
        <rFont val="Arial"/>
        <family val="2"/>
      </rPr>
      <t>Total</t>
    </r>
  </si>
  <si>
    <t xml:space="preserve">Tablica 49: Skraćeni izvještaj o agregiranoj sveobuhvatnoj dobiti leasing društava </t>
  </si>
  <si>
    <t xml:space="preserve">Table 49: Abbreviated report on the aggregate comprehensive increase of leasing companies </t>
  </si>
  <si>
    <t>Tablica 44: Izvještaj o strukturi portfelja po vrstama leasinga - novozaključeni ugovori</t>
  </si>
  <si>
    <t>Tablica 47: Izvještaj o strukturi portfelja prema objektu - novozaključeni ugovori</t>
  </si>
  <si>
    <t>Tablica 48: Izvještaj o strukturi portfelja  po leasing društvima</t>
  </si>
  <si>
    <t>Table 42: Number of registrated leasing companies</t>
  </si>
  <si>
    <t>Table 44: Report on the portfolio structure by type of leasing -  newly concluded contracts</t>
  </si>
  <si>
    <t>Table 47: Report on the portfolio structure by leased asset -  newly concluded contracts</t>
  </si>
  <si>
    <t xml:space="preserve">Ivan Mučnjak, Ivo Ninić,Damir Maričić, Mirna Krišto,
 Željko Kovačić, Jelena Dostal Pilipić , Ivana Sivrić                        </t>
  </si>
  <si>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</si>
  <si>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</si>
  <si>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</si>
  <si>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</si>
  <si>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</si>
  <si>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t xml:space="preserve">Table 42: Number of registered leasing companies as at </t>
  </si>
  <si>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</si>
  <si>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</si>
  <si>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t>Tablica 44: Izvještaj o strukturi portfelja po vrstama leasinga  - novozaključeni  ugovori</t>
  </si>
  <si>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</si>
  <si>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</si>
  <si>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</si>
  <si>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</si>
  <si>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 xml:space="preserve">1) Broj aktivnih ugovora na dan – odnosi se na broj aktivnih ugovora o operativnom i financijskom leasingu te zajmovima /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</si>
  <si>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</si>
  <si>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</si>
  <si>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</si>
  <si>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</si>
  <si>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Table 43: Report on the portfolio structure by type of leasing/loan  - active contracts</t>
  </si>
  <si>
    <t>Table 43: Report on the portfolio structure by type of leasing/loan - active contracts</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</si>
  <si>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</si>
  <si>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</si>
  <si>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</si>
  <si>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</si>
  <si>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</si>
  <si>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30.9.2012.</t>
  </si>
  <si>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</si>
  <si>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</si>
  <si>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</si>
  <si>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</si>
  <si>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</si>
  <si>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</si>
  <si>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</si>
  <si>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</si>
  <si>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</si>
  <si>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</si>
  <si>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</si>
  <si>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</si>
  <si>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Kratkoročni vr. papiri
</t>
    </r>
    <r>
      <rPr>
        <i/>
        <sz val="7"/>
        <color rgb="FF0000FF"/>
        <rFont val="Arial"/>
        <family val="2"/>
      </rPr>
      <t>Short-term securities</t>
    </r>
  </si>
  <si>
    <r>
      <t xml:space="preserve">Kratkoročni v. p.
</t>
    </r>
    <r>
      <rPr>
        <i/>
        <sz val="7"/>
        <color rgb="FF0000FF"/>
        <rFont val="Arial"/>
        <family val="2"/>
      </rPr>
      <t>Short-term securities</t>
    </r>
  </si>
  <si>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</si>
  <si>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</si>
  <si>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Kratkoročni v. p. 
</t>
    </r>
    <r>
      <rPr>
        <i/>
        <sz val="7"/>
        <color rgb="FF0000FF"/>
        <rFont val="Arial"/>
        <family val="2"/>
      </rPr>
      <t>Short-term securities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</si>
  <si>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</si>
  <si>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</si>
  <si>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</si>
  <si>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</si>
  <si>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</si>
  <si>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Zatvoreni investicijski fondovi 
</t>
    </r>
    <r>
      <rPr>
        <i/>
        <sz val="7"/>
        <color rgb="FF0000FF"/>
        <rFont val="Arial"/>
        <family val="2"/>
      </rPr>
      <t>Closed-end funds</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</si>
  <si>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</si>
  <si>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</si>
  <si>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</si>
  <si>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</si>
  <si>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</si>
  <si>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</si>
  <si>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</si>
  <si>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</si>
  <si>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</si>
  <si>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</si>
  <si>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</si>
  <si>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</si>
  <si>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</si>
  <si>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</si>
  <si>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t>31.12.2012.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</si>
  <si>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</si>
  <si>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</si>
  <si>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</si>
  <si>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t>IMPULS-LEASING d.o.o.</t>
  </si>
  <si>
    <r>
      <t xml:space="preserve">Vrsta ugovora
</t>
    </r>
    <r>
      <rPr>
        <i/>
        <sz val="9"/>
        <color indexed="12"/>
        <rFont val="Arial"/>
        <family val="2"/>
        <charset val="238"/>
      </rPr>
      <t>Type of contract</t>
    </r>
  </si>
  <si>
    <t xml:space="preserve">OTP euro novčani </t>
  </si>
  <si>
    <r>
      <t xml:space="preserve">Izvedenice
</t>
    </r>
    <r>
      <rPr>
        <b/>
        <i/>
        <sz val="7"/>
        <color rgb="FF0000FF"/>
        <rFont val="Arial"/>
        <family val="2"/>
      </rPr>
      <t>Derivatives</t>
    </r>
  </si>
  <si>
    <r>
      <t xml:space="preserve">Repo ugovori
</t>
    </r>
    <r>
      <rPr>
        <b/>
        <i/>
        <sz val="7"/>
        <color rgb="FF0000FF"/>
        <rFont val="Arial"/>
        <family val="2"/>
      </rPr>
      <t>Repurchase agreements</t>
    </r>
  </si>
  <si>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</si>
  <si>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</si>
  <si>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</si>
  <si>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</si>
  <si>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</si>
  <si>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</si>
  <si>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</si>
  <si>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</si>
  <si>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</si>
  <si>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</si>
  <si>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t xml:space="preserve">OTP Euro novčani fond </t>
  </si>
  <si>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</si>
  <si>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</si>
  <si>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</si>
  <si>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</si>
  <si>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</si>
  <si>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09 - Ostala osiguranja imovine /</t>
    </r>
    <r>
      <rPr>
        <sz val="8"/>
        <color indexed="12"/>
        <rFont val="Arial"/>
        <family val="2"/>
      </rPr>
      <t xml:space="preserve"> </t>
    </r>
    <r>
      <rPr>
        <i/>
        <sz val="8"/>
        <color indexed="12"/>
        <rFont val="Arial"/>
        <family val="2"/>
      </rPr>
      <t>Other property insurance lines</t>
    </r>
  </si>
  <si>
    <r>
      <t>03 - Osiguranje cestovnih vozila /</t>
    </r>
    <r>
      <rPr>
        <sz val="8"/>
        <color indexed="12"/>
        <rFont val="Arial"/>
        <family val="2"/>
      </rPr>
      <t xml:space="preserve"> </t>
    </r>
    <r>
      <rPr>
        <i/>
        <sz val="8"/>
        <color indexed="12"/>
        <rFont val="Arial"/>
        <family val="2"/>
      </rPr>
      <t>Insurance of land motor vehicles</t>
    </r>
  </si>
  <si>
    <r>
      <t>08 - Osiguranje od požara i elementarnih šteta /</t>
    </r>
    <r>
      <rPr>
        <sz val="8"/>
        <color indexed="12"/>
        <rFont val="Arial"/>
        <family val="2"/>
      </rPr>
      <t xml:space="preserve"> </t>
    </r>
    <r>
      <rPr>
        <i/>
        <sz val="8"/>
        <color indexed="12"/>
        <rFont val="Arial"/>
        <family val="2"/>
      </rPr>
      <t>Insurance against fire and natural disasters</t>
    </r>
  </si>
  <si>
    <r>
      <t xml:space="preserve">01 - Osiguranje od nezgode / </t>
    </r>
    <r>
      <rPr>
        <i/>
        <sz val="8"/>
        <color indexed="12"/>
        <rFont val="Arial"/>
        <family val="2"/>
      </rPr>
      <t>Personal accident insurance</t>
    </r>
  </si>
  <si>
    <r>
      <t>10 - Osiguranje od odgovornosti za upotrebu motornih vozila /</t>
    </r>
    <r>
      <rPr>
        <sz val="8"/>
        <color indexed="48"/>
        <rFont val="Arial"/>
        <family val="2"/>
        <charset val="238"/>
      </rPr>
      <t xml:space="preserve"> </t>
    </r>
    <r>
      <rPr>
        <i/>
        <sz val="8"/>
        <color indexed="12"/>
        <rFont val="Arial"/>
        <family val="2"/>
      </rPr>
      <t>Motor vehicle liability insurance</t>
    </r>
  </si>
  <si>
    <t>31.3.2013.</t>
  </si>
  <si>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</si>
  <si>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</si>
  <si>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t>31.03.2013.</t>
  </si>
  <si>
    <t>Tablica 10.1: Prinosi OMF-ova</t>
  </si>
  <si>
    <t>Table 10.1: OMFs' rates of return</t>
  </si>
  <si>
    <r>
      <t xml:space="preserve">Naziv fonda
</t>
    </r>
    <r>
      <rPr>
        <i/>
        <sz val="8"/>
        <color indexed="12"/>
        <rFont val="Arial"/>
        <family val="2"/>
      </rPr>
      <t>Fund name</t>
    </r>
  </si>
  <si>
    <r>
      <t xml:space="preserve">Od početka godine
</t>
    </r>
    <r>
      <rPr>
        <i/>
        <sz val="8"/>
        <color rgb="FF0000FF"/>
        <rFont val="Arial"/>
        <family val="2"/>
      </rPr>
      <t>Year-to-date</t>
    </r>
  </si>
  <si>
    <r>
      <t xml:space="preserve">Zadnjih 12 mjeseci
</t>
    </r>
    <r>
      <rPr>
        <i/>
        <sz val="8"/>
        <color rgb="FF0000FF"/>
        <rFont val="Arial"/>
        <family val="2"/>
      </rPr>
      <t>Year-on-year</t>
    </r>
  </si>
  <si>
    <r>
      <t xml:space="preserve">Anualizirani od 30.04.2002.
</t>
    </r>
    <r>
      <rPr>
        <i/>
        <sz val="8"/>
        <color rgb="FF0000FF"/>
        <rFont val="Arial"/>
        <family val="2"/>
      </rPr>
      <t>Annualized since 30 April 2002</t>
    </r>
  </si>
  <si>
    <t>Mirex</t>
  </si>
  <si>
    <t>Najmanja</t>
  </si>
  <si>
    <t>Min</t>
  </si>
  <si>
    <t>Najveća</t>
  </si>
  <si>
    <t>Max</t>
  </si>
  <si>
    <t>Raspon</t>
  </si>
  <si>
    <t>Range</t>
  </si>
  <si>
    <t xml:space="preserve">Capital Private 1 </t>
  </si>
  <si>
    <t xml:space="preserve">Hermes </t>
  </si>
  <si>
    <t>NETA Emerging Markets Balanced</t>
  </si>
  <si>
    <t>NETA Global Balanced Emerging Markets</t>
  </si>
  <si>
    <t>NETA Global Developed</t>
  </si>
  <si>
    <t>NETA Global Dynamic Emerging Markets</t>
  </si>
  <si>
    <t>NETA MENA</t>
  </si>
  <si>
    <t>NETA MultiCash</t>
  </si>
  <si>
    <t>NETA New Europe</t>
  </si>
  <si>
    <t>NETA Private</t>
  </si>
  <si>
    <t>NETA US Algorithm</t>
  </si>
  <si>
    <t>ST INVEST d.o.o.</t>
  </si>
  <si>
    <r>
      <t xml:space="preserve">Otvoreni investicijski fond  
</t>
    </r>
    <r>
      <rPr>
        <b/>
        <i/>
        <sz val="8"/>
        <color rgb="FF0000FF"/>
        <rFont val="Arial"/>
        <family val="2"/>
      </rPr>
      <t>Open -end investment fund</t>
    </r>
  </si>
  <si>
    <r>
      <t xml:space="preserve">Duštvo za upravljanje fondom 
</t>
    </r>
    <r>
      <rPr>
        <b/>
        <i/>
        <sz val="8"/>
        <color rgb="FF0000FF"/>
        <rFont val="Arial"/>
        <family val="2"/>
      </rPr>
      <t>Fund management company</t>
    </r>
  </si>
  <si>
    <r>
      <t xml:space="preserve">NAJVIŠA VRIJEDNOST UDJELA U KN/ 
</t>
    </r>
    <r>
      <rPr>
        <b/>
        <i/>
        <sz val="8"/>
        <color rgb="FF0000FF"/>
        <rFont val="Arial"/>
        <family val="2"/>
      </rPr>
      <t>HIGHEST UNIT VALUE IN HRK</t>
    </r>
  </si>
  <si>
    <r>
      <t xml:space="preserve">NAJNIŽA VRIJEDNOST UDJELA U KN  
</t>
    </r>
    <r>
      <rPr>
        <b/>
        <i/>
        <sz val="8"/>
        <color rgb="FF0000FF"/>
        <rFont val="Arial"/>
        <family val="2"/>
      </rPr>
      <t>LOWEST UNIT VALUE IN HRK</t>
    </r>
  </si>
  <si>
    <r>
      <t xml:space="preserve">Iznos  </t>
    </r>
    <r>
      <rPr>
        <b/>
        <i/>
        <sz val="8"/>
        <color rgb="FF0000FF"/>
        <rFont val="Arial"/>
        <family val="2"/>
      </rPr>
      <t>Amount</t>
    </r>
  </si>
  <si>
    <r>
      <t xml:space="preserve">Datum  
</t>
    </r>
    <r>
      <rPr>
        <b/>
        <i/>
        <sz val="8"/>
        <color rgb="FF0000FF"/>
        <rFont val="Arial"/>
        <family val="2"/>
      </rPr>
      <t>Date</t>
    </r>
  </si>
  <si>
    <r>
      <t xml:space="preserve">NAJVIŠA VRIJEDNOST UDJELA U KN  
</t>
    </r>
    <r>
      <rPr>
        <b/>
        <i/>
        <sz val="8"/>
        <color rgb="FF0000FF"/>
        <rFont val="Arial"/>
        <family val="2"/>
      </rPr>
      <t>HIGHEST UNIT VALUE IN HRK</t>
    </r>
  </si>
  <si>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</si>
  <si>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t>Lipanj 2013.</t>
  </si>
  <si>
    <t>June 2013</t>
  </si>
  <si>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</si>
  <si>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</si>
  <si>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</si>
  <si>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</si>
  <si>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t xml:space="preserve">Napomene: </t>
  </si>
  <si>
    <t>- Društvo Helios Vienna Insurance Group d.d. od 31. svibnja 2013. pripojeno je društvu Kvarner Vienna Insurance Group d.d. koje je preuzelo sva prava i obveze pripojenog  društva.</t>
  </si>
  <si>
    <t>Društvo Kvarner Vienna Insurance Group d.d. nadalje  posluje pod imenom Wiener osiguranje Vienna Insurance Group d.d.</t>
  </si>
  <si>
    <t>Remarks:</t>
  </si>
  <si>
    <t>- As of 31 May 2013 Helios Vienna Insurance Group d.d. has been merged to the company Kvarner Vienna Insurance Group d.d. which has taken over all of its claims and liabilities.</t>
  </si>
  <si>
    <t xml:space="preserve"> Kvarner Vienna Insurance Group d.d. is conducting business operations under the name Wiener osiguranje Vienna Insurance Group d.d.</t>
  </si>
  <si>
    <r>
      <t>P r o m j e n a   /</t>
    </r>
    <r>
      <rPr>
        <b/>
        <i/>
        <sz val="10"/>
        <color indexed="12"/>
        <rFont val="Arial"/>
        <family val="2"/>
        <charset val="238"/>
      </rPr>
      <t xml:space="preserve">  C h a n g e</t>
    </r>
  </si>
  <si>
    <t xml:space="preserve">Tablica 33: Otvoreni investicijski fondovi* </t>
  </si>
  <si>
    <t>Tablica 36: Struktura ulaganja ukupne imovine OIF-ova s javnom ponudom *</t>
  </si>
  <si>
    <t>Tablica 40: Otvoreni investicijski fondovi rizičnog kapitala s privatnom ponudom*</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</si>
  <si>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</si>
  <si>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</si>
  <si>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</si>
  <si>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t>Stavka / Item</t>
  </si>
  <si>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</si>
  <si>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</si>
  <si>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</si>
  <si>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</si>
  <si>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</si>
  <si>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</si>
  <si>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</si>
  <si>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</si>
  <si>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</si>
  <si>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</si>
  <si>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</si>
  <si>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</si>
  <si>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</si>
  <si>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</si>
  <si>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Tablica 8: Naknade od uplaćenih doprinosa</t>
    </r>
    <r>
      <rPr>
        <b/>
        <vertAlign val="superscript"/>
        <sz val="10"/>
        <color theme="1"/>
        <rFont val="Arial"/>
        <family val="2"/>
        <charset val="238"/>
      </rPr>
      <t>2)</t>
    </r>
    <r>
      <rPr>
        <b/>
        <sz val="10"/>
        <color theme="1"/>
        <rFont val="Arial"/>
        <family val="2"/>
        <charset val="238"/>
      </rPr>
      <t xml:space="preserve">proslijeđene OMD-ovima </t>
    </r>
  </si>
  <si>
    <r>
      <t>Tablica 12: Članstvo ODMF-ova</t>
    </r>
    <r>
      <rPr>
        <b/>
        <vertAlign val="superscript"/>
        <sz val="10"/>
        <color theme="1"/>
        <rFont val="Arial"/>
        <family val="2"/>
        <charset val="238"/>
      </rPr>
      <t xml:space="preserve">1) </t>
    </r>
  </si>
  <si>
    <r>
      <t>Tablica 14: Bruto mirovinski doprinosi uplaćeni ODMF-ovima</t>
    </r>
    <r>
      <rPr>
        <b/>
        <vertAlign val="superscript"/>
        <sz val="10"/>
        <color theme="1"/>
        <rFont val="Arial"/>
        <family val="2"/>
        <charset val="238"/>
      </rPr>
      <t xml:space="preserve">1) </t>
    </r>
  </si>
  <si>
    <r>
      <t>Tablica 16: Vrijednosti obračunskih jedinica i prinosi</t>
    </r>
    <r>
      <rPr>
        <b/>
        <vertAlign val="superscript"/>
        <sz val="10"/>
        <color theme="1"/>
        <rFont val="Arial"/>
        <family val="2"/>
      </rPr>
      <t>1)</t>
    </r>
    <r>
      <rPr>
        <b/>
        <sz val="10"/>
        <color theme="1"/>
        <rFont val="Arial"/>
        <family val="2"/>
      </rPr>
      <t>ODMF-ova</t>
    </r>
  </si>
  <si>
    <r>
      <t>Tablica 18: Podaci o zatvorenim dobrovoljnim mirovinskim fondovima (ZDMF-ovima)</t>
    </r>
    <r>
      <rPr>
        <b/>
        <vertAlign val="superscript"/>
        <sz val="9"/>
        <color theme="1"/>
        <rFont val="Arial"/>
        <family val="2"/>
        <charset val="238"/>
      </rPr>
      <t>1</t>
    </r>
  </si>
  <si>
    <r>
      <t xml:space="preserve">Kvartalni podaci
</t>
    </r>
    <r>
      <rPr>
        <b/>
        <i/>
        <sz val="10"/>
        <color rgb="FF0000FF"/>
        <rFont val="Arial"/>
        <family val="2"/>
      </rPr>
      <t>Quarterly data</t>
    </r>
  </si>
  <si>
    <t>30.6.2013.</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</si>
  <si>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</si>
  <si>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</si>
  <si>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t xml:space="preserve">Tablica 42: Broj registriranih leasing društava na dan </t>
  </si>
  <si>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</si>
  <si>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</si>
  <si>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</si>
  <si>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t>30.09.2012.</t>
  </si>
  <si>
    <t>30.06.2013.</t>
  </si>
  <si>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</si>
  <si>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</si>
  <si>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</si>
  <si>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</si>
  <si>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rPr>
        <vertAlign val="superscript"/>
        <sz val="8"/>
        <rFont val="Arial"/>
        <family val="2"/>
      </rPr>
      <t>1</t>
    </r>
    <r>
      <rPr>
        <sz val="8"/>
        <rFont val="Arial"/>
        <family val="2"/>
        <charset val="238"/>
      </rPr>
      <t xml:space="preserve">Podaci za 15 factoring društava / </t>
    </r>
    <r>
      <rPr>
        <i/>
        <sz val="8"/>
        <color indexed="12"/>
        <rFont val="Arial"/>
        <family val="2"/>
      </rPr>
      <t>Data for 15 factoring companies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</si>
  <si>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</si>
  <si>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</si>
  <si>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 xml:space="preserve">Tablica 45: Skraćeni izvještaj o agregiranom financijskom položaju leasing društava  </t>
  </si>
  <si>
    <t xml:space="preserve">Tablica 52: Skraćeni prikaz agregiranog volumena transakcija factoring društava </t>
  </si>
  <si>
    <t>NETA Capital Croatia d.d.</t>
  </si>
  <si>
    <t>Rujan 2013.</t>
  </si>
  <si>
    <t>September 2013</t>
  </si>
  <si>
    <t>Grafikon 7: Dobna i spolna struktura članova ODMF-a na dan 30.09.2013.</t>
  </si>
  <si>
    <t>Chart 7: ODMF members age and sex structure as at 30 September 2013</t>
  </si>
  <si>
    <t>Grafikon 11: Dobna i spolna struktura članova ZDMF-a na dan 30.09.2013.</t>
  </si>
  <si>
    <t>Chart 11: ZDMF members age and sex structure as at 30 September 2013</t>
  </si>
  <si>
    <t>RUJAN 2013.</t>
  </si>
  <si>
    <t>SEPTEMBER 2013</t>
  </si>
  <si>
    <t xml:space="preserve">Raiffeisen Absolute Aggressive </t>
  </si>
  <si>
    <t>Raiffeisen New Europe</t>
  </si>
  <si>
    <t>HRV. MIR. INV. DRUŠTVO d.o.o.</t>
  </si>
  <si>
    <t>30.9.2013.</t>
  </si>
  <si>
    <t>October 2013</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</si>
  <si>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</si>
  <si>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t xml:space="preserve">  Strukturirani vrijednosni papiri / </t>
    </r>
    <r>
      <rPr>
        <i/>
        <sz val="10"/>
        <color rgb="FF0000FF"/>
        <rFont val="Arial"/>
        <family val="2"/>
      </rPr>
      <t>Structured products</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</si>
  <si>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</si>
  <si>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Raiffeisen Absolute Aggressive</t>
  </si>
  <si>
    <r>
      <t xml:space="preserve">C PREMIUM </t>
    </r>
    <r>
      <rPr>
        <b/>
        <vertAlign val="superscript"/>
        <sz val="8"/>
        <color rgb="FFFF0000"/>
        <rFont val="Arial"/>
        <family val="2"/>
      </rPr>
      <t>3</t>
    </r>
  </si>
  <si>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</si>
  <si>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</si>
  <si>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30.09.2013.</t>
  </si>
  <si>
    <r>
      <t>30.09.2012.</t>
    </r>
    <r>
      <rPr>
        <b/>
        <vertAlign val="superscript"/>
        <sz val="9"/>
        <rFont val="Arial"/>
        <family val="2"/>
      </rPr>
      <t>3</t>
    </r>
  </si>
  <si>
    <r>
      <t>01.01. - 30.09.2012.</t>
    </r>
    <r>
      <rPr>
        <b/>
        <vertAlign val="superscript"/>
        <sz val="9"/>
        <rFont val="Arial"/>
        <family val="2"/>
        <charset val="238"/>
      </rPr>
      <t>3</t>
    </r>
  </si>
  <si>
    <t>01.01. - 30.09.2013.</t>
  </si>
  <si>
    <r>
      <t xml:space="preserve">3)  Podaci dostavljeni u izvještajima sa stanjem na dan 30.09.2013. godine. / 
</t>
    </r>
    <r>
      <rPr>
        <i/>
        <sz val="8"/>
        <color indexed="12"/>
        <rFont val="Arial"/>
        <family val="2"/>
      </rPr>
      <t xml:space="preserve">Data delivered in reports containing the balance as at 30 September 2013. </t>
    </r>
  </si>
  <si>
    <t>Grafikon 19: Udjel broja aktivnih ugovora u ukupnom broju ugovora na dan 30. rujna 2013.</t>
  </si>
  <si>
    <t>Chart 19: Share of the number of active contracts in total number of contracts as at 30 September 2013</t>
  </si>
  <si>
    <t xml:space="preserve">Grafikon 20: Godišnja promjena vrijednosti aktivnih ugovora na dan 30. rujna 2013. </t>
  </si>
  <si>
    <t>Chart 20: Annual change in value of active contracts as at 30 September 2013</t>
  </si>
  <si>
    <r>
      <t>30.09.2012.</t>
    </r>
    <r>
      <rPr>
        <b/>
        <vertAlign val="superscript"/>
        <sz val="8"/>
        <rFont val="Arial"/>
        <family val="2"/>
        <charset val="238"/>
      </rPr>
      <t>1</t>
    </r>
  </si>
  <si>
    <r>
      <t xml:space="preserve">1)  Podaci dostavljeni u izvještajima sa stanjem na dan 30.09.2013. godine. / 
</t>
    </r>
    <r>
      <rPr>
        <i/>
        <sz val="8"/>
        <color indexed="12"/>
        <rFont val="Arial"/>
        <family val="2"/>
      </rPr>
      <t xml:space="preserve">Data delivered in reports containing the balance as at 30 September 2013. </t>
    </r>
  </si>
  <si>
    <r>
      <t>30.09.2012.</t>
    </r>
    <r>
      <rPr>
        <b/>
        <vertAlign val="superscript"/>
        <sz val="9"/>
        <rFont val="Arial"/>
        <family val="2"/>
        <charset val="238"/>
      </rPr>
      <t>3</t>
    </r>
  </si>
  <si>
    <r>
      <t xml:space="preserve">3)  Podaci dostavljeni u izvještajima sa stanjem na dan 30.09.2013. godine. /  </t>
    </r>
    <r>
      <rPr>
        <i/>
        <sz val="8"/>
        <color indexed="12"/>
        <rFont val="Arial"/>
        <family val="2"/>
      </rPr>
      <t xml:space="preserve">Data delivered in reports containing the balance as at 30 September 2013. </t>
    </r>
  </si>
  <si>
    <r>
      <t>01.01. - 30.09.2012.</t>
    </r>
    <r>
      <rPr>
        <b/>
        <vertAlign val="superscript"/>
        <sz val="9"/>
        <rFont val="Arial"/>
        <family val="2"/>
        <charset val="238"/>
      </rPr>
      <t>1</t>
    </r>
  </si>
  <si>
    <r>
      <t>30.09.2013.</t>
    </r>
    <r>
      <rPr>
        <b/>
        <vertAlign val="superscript"/>
        <sz val="8"/>
        <rFont val="Arial"/>
        <family val="2"/>
        <charset val="238"/>
      </rPr>
      <t>2</t>
    </r>
  </si>
  <si>
    <r>
      <t>01.01. - 30.09.2012.</t>
    </r>
    <r>
      <rPr>
        <b/>
        <vertAlign val="superscript"/>
        <sz val="8"/>
        <rFont val="Arial"/>
        <family val="2"/>
        <charset val="238"/>
      </rPr>
      <t>1</t>
    </r>
  </si>
  <si>
    <r>
      <t>01.01. - 30.09.2013.</t>
    </r>
    <r>
      <rPr>
        <b/>
        <vertAlign val="superscript"/>
        <sz val="8"/>
        <rFont val="Arial"/>
        <family val="2"/>
        <charset val="238"/>
      </rPr>
      <t>2</t>
    </r>
  </si>
  <si>
    <r>
      <rPr>
        <vertAlign val="superscript"/>
        <sz val="8"/>
        <rFont val="Arial"/>
        <family val="2"/>
      </rPr>
      <t>2</t>
    </r>
    <r>
      <rPr>
        <sz val="8"/>
        <rFont val="Arial"/>
        <family val="2"/>
        <charset val="238"/>
      </rPr>
      <t xml:space="preserve">Podaci za 17 factoring društava / </t>
    </r>
    <r>
      <rPr>
        <i/>
        <sz val="8"/>
        <color indexed="12"/>
        <rFont val="Arial"/>
        <family val="2"/>
      </rPr>
      <t>Data for 17 factoring companies</t>
    </r>
  </si>
  <si>
    <t>Studeni 2013.</t>
  </si>
  <si>
    <t>November 2013</t>
  </si>
  <si>
    <t>Liistopad 2013.</t>
  </si>
  <si>
    <t>Grafikon 2: Dobna i spolna struktura članova OMF-a na dan 30.11.2013.</t>
  </si>
  <si>
    <t>Chart 2: OMF members age and sex structure as at 30 November 2013</t>
  </si>
  <si>
    <t>Tablica 25: Zaračunata bruto premija osiguranja za period od 1. siječnja do 30. studenog 2013.</t>
  </si>
  <si>
    <t>Table 25: Written premium for the period 1 January - 30 November 2013</t>
  </si>
  <si>
    <t>I.-XI.2012</t>
  </si>
  <si>
    <t>I.-XI.2013</t>
  </si>
  <si>
    <t>Tablica 26: Podaci o osiguranju za period od 1. siječnja do 30. studenog 2013.</t>
  </si>
  <si>
    <t>Table 26: Insurance data for the period 1 January - 30 November 2013</t>
  </si>
  <si>
    <t>Grafikon 18: Udio zaračunate bruto premije i likvidiranih šteta po društvima za osiguranje po vrstama osiguranja za period od 1. siječnja do 30. studenog 2013.</t>
  </si>
  <si>
    <t>Chart 18: Share of written premium and claims settled per line of insurances for the period 1 January  - 30 November 2013</t>
  </si>
  <si>
    <t>0,00%</t>
  </si>
  <si>
    <t>HT-R-A</t>
  </si>
  <si>
    <t>DIOK-R-A</t>
  </si>
  <si>
    <t>ADRS-P-A</t>
  </si>
  <si>
    <t>INA-R-A</t>
  </si>
  <si>
    <t>KORF-R-A</t>
  </si>
  <si>
    <t>ERNT-R-A</t>
  </si>
  <si>
    <t>ZABA-R-A</t>
  </si>
  <si>
    <t>ADPL-R-A</t>
  </si>
  <si>
    <t>LEDO-R-A</t>
  </si>
  <si>
    <t>DDJH-R-A</t>
  </si>
  <si>
    <t>JRLN-O-17AA</t>
  </si>
  <si>
    <t>RHMF-O-247E</t>
  </si>
  <si>
    <t>FNOI-D-187A</t>
  </si>
  <si>
    <t>FNOI-D-177A</t>
  </si>
  <si>
    <t>FNOI-D-181A</t>
  </si>
  <si>
    <t>RIBA-O-177A</t>
  </si>
  <si>
    <t>FNOI-D-157A</t>
  </si>
  <si>
    <t>FNOI-D-151A</t>
  </si>
  <si>
    <t>FNOI-D-161A</t>
  </si>
  <si>
    <t>FNOI-D-147A</t>
  </si>
  <si>
    <t>RHMF-O-203E</t>
  </si>
  <si>
    <t>RHMF-O-142A</t>
  </si>
  <si>
    <t>RHMF-O-17BA</t>
  </si>
  <si>
    <t>RHMF-O-157A</t>
  </si>
  <si>
    <t>RHMF-O-227E</t>
  </si>
  <si>
    <t>RHMF-O-15CA</t>
  </si>
  <si>
    <t>NEXE-O-13CA</t>
  </si>
  <si>
    <t>RHMF-O-172A</t>
  </si>
  <si>
    <t>HP-O-155A</t>
  </si>
  <si>
    <t/>
  </si>
  <si>
    <r>
      <t xml:space="preserve">Broj / </t>
    </r>
    <r>
      <rPr>
        <i/>
        <sz val="10"/>
        <color rgb="FF0000FF"/>
        <rFont val="Arial"/>
        <family val="2"/>
      </rPr>
      <t>Number</t>
    </r>
    <r>
      <rPr>
        <sz val="10"/>
        <color theme="1"/>
        <rFont val="Arial"/>
        <family val="2"/>
        <charset val="238"/>
      </rPr>
      <t xml:space="preserve"> 12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    Zagreb, 16.12.2013.</t>
    </r>
  </si>
  <si>
    <t>C PREMIUM  u likvidaciji</t>
  </si>
  <si>
    <t>Erste Asset Management d.o.o.</t>
  </si>
  <si>
    <t xml:space="preserve">Auctor Cash </t>
  </si>
  <si>
    <r>
      <t xml:space="preserve">VRIJEDNOST UDJELA  U KN  NA DAN 30.11.2013. 
</t>
    </r>
    <r>
      <rPr>
        <b/>
        <i/>
        <sz val="8"/>
        <color rgb="FF0000FF"/>
        <rFont val="Arial"/>
        <family val="2"/>
      </rPr>
      <t>UNIT VALUE  IN HRK AS  AT 30 November 2013</t>
    </r>
  </si>
  <si>
    <r>
      <t xml:space="preserve"> </t>
    </r>
    <r>
      <rPr>
        <b/>
        <vertAlign val="superscript"/>
        <sz val="8"/>
        <color rgb="FFFF0000"/>
        <rFont val="Arial"/>
        <family val="2"/>
      </rPr>
      <t>3</t>
    </r>
    <r>
      <rPr>
        <sz val="8"/>
        <rFont val="Arial"/>
        <family val="2"/>
      </rPr>
      <t xml:space="preserve"> Fond C Premium je u postupku likvidacije</t>
    </r>
  </si>
  <si>
    <t xml:space="preserve">   The C Premium fund is currently undergoing the winding-up procedure.</t>
  </si>
  <si>
    <r>
      <t xml:space="preserve"> </t>
    </r>
    <r>
      <rPr>
        <b/>
        <vertAlign val="superscript"/>
        <sz val="8"/>
        <color rgb="FFFF0000"/>
        <rFont val="Arial"/>
        <family val="2"/>
      </rPr>
      <t>4</t>
    </r>
    <r>
      <rPr>
        <sz val="8"/>
        <rFont val="Arial"/>
        <family val="2"/>
      </rPr>
      <t xml:space="preserve"> Društvo Erste - Invest d.o.o.promijenilo je naziv u Erste Asset Management d.o.o. (19.11.2013.)</t>
    </r>
  </si>
  <si>
    <t xml:space="preserve">   The Erste - Invest d.o.o. company has changed its name to Erste Asset Management d.o.o. company (19 november 2013)</t>
  </si>
  <si>
    <r>
      <t>Erste Asset Management d.o.o.</t>
    </r>
    <r>
      <rPr>
        <b/>
        <vertAlign val="superscript"/>
        <sz val="8"/>
        <color rgb="FFFF0000"/>
        <rFont val="Arial"/>
        <family val="2"/>
      </rPr>
      <t>4</t>
    </r>
  </si>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</sst>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s>
  <fonts count="187">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8"/>
      <color rgb="FFFF0000"/>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9"/>
      <color indexed="10"/>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11"/>
      <color rgb="FF0000FF"/>
      <name val="Calibri"/>
      <family val="2"/>
      <scheme val="minor"/>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11"/>
      <color theme="1"/>
      <name val="Calibri"/>
      <family val="2"/>
      <scheme val="minor"/>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s>
  <fills count="1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2" fillId="0" borderId="0" applyFont="0" applyFill="0" applyBorder="0" applyAlignment="0" applyProtection="0"/>
    <xf numFmtId="0" fontId="14" fillId="0" borderId="0" applyNumberFormat="0" applyFill="0" applyBorder="0" applyAlignment="0" applyProtection="0">
      <alignment vertical="top"/>
      <protection locked="0"/>
    </xf>
    <xf numFmtId="0" fontId="18" fillId="0" borderId="0">
      <alignment vertical="top"/>
    </xf>
    <xf numFmtId="9" fontId="2"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165" fontId="70" fillId="0" borderId="0" applyFont="0" applyFill="0" applyBorder="0" applyAlignment="0" applyProtection="0"/>
    <xf numFmtId="0" fontId="70" fillId="0" borderId="0"/>
    <xf numFmtId="165" fontId="8" fillId="0" borderId="0" applyFont="0" applyFill="0" applyBorder="0" applyAlignment="0" applyProtection="0"/>
    <xf numFmtId="0" fontId="8" fillId="0" borderId="0"/>
    <xf numFmtId="165" fontId="9" fillId="0" borderId="0" applyFont="0" applyFill="0" applyBorder="0" applyAlignment="0" applyProtection="0"/>
    <xf numFmtId="0" fontId="71" fillId="0" borderId="0">
      <alignment vertical="top"/>
    </xf>
    <xf numFmtId="0" fontId="69" fillId="0" borderId="0"/>
    <xf numFmtId="165" fontId="8" fillId="0" borderId="0" applyFont="0" applyFill="0" applyBorder="0" applyAlignment="0" applyProtection="0"/>
    <xf numFmtId="0" fontId="70" fillId="0" borderId="0"/>
    <xf numFmtId="0" fontId="9" fillId="0" borderId="0"/>
    <xf numFmtId="0" fontId="70" fillId="0" borderId="0"/>
    <xf numFmtId="0" fontId="9" fillId="0" borderId="0"/>
    <xf numFmtId="0" fontId="8" fillId="0" borderId="0"/>
    <xf numFmtId="0" fontId="70" fillId="0" borderId="0"/>
    <xf numFmtId="0" fontId="70" fillId="0" borderId="0"/>
    <xf numFmtId="0" fontId="1" fillId="0" borderId="0"/>
    <xf numFmtId="0" fontId="130" fillId="0" borderId="0"/>
  </cellStyleXfs>
  <cellXfs count="783">
    <xf numFmtId="0" fontId="0" fillId="0" borderId="0" xfId="0"/>
    <xf numFmtId="0" fontId="12" fillId="0" borderId="0" xfId="0" applyFont="1" applyFill="1" applyBorder="1" applyAlignment="1">
      <alignment horizontal="center" vertical="center"/>
    </xf>
    <xf numFmtId="0" fontId="8" fillId="0" borderId="0" xfId="0" applyFont="1" applyFill="1" applyBorder="1" applyAlignment="1"/>
    <xf numFmtId="0" fontId="9" fillId="0" borderId="0" xfId="0" applyFont="1" applyFill="1" applyBorder="1"/>
    <xf numFmtId="0" fontId="17" fillId="0" borderId="0" xfId="0" applyFont="1" applyFill="1" applyBorder="1" applyAlignment="1">
      <alignment vertical="center"/>
    </xf>
    <xf numFmtId="0" fontId="13" fillId="0" borderId="0" xfId="0" applyFont="1" applyFill="1" applyBorder="1" applyAlignment="1">
      <alignment horizontal="center"/>
    </xf>
    <xf numFmtId="0" fontId="8" fillId="0" borderId="0" xfId="0" applyFont="1" applyFill="1" applyBorder="1" applyAlignment="1">
      <alignment horizontal="center"/>
    </xf>
    <xf numFmtId="0" fontId="22" fillId="0" borderId="0" xfId="0" applyFont="1" applyFill="1" applyBorder="1" applyAlignment="1">
      <alignment horizontal="left" vertical="center"/>
    </xf>
    <xf numFmtId="0" fontId="26" fillId="0" borderId="0" xfId="0" applyFont="1" applyFill="1" applyAlignment="1">
      <alignment horizontal="left"/>
    </xf>
    <xf numFmtId="0" fontId="24" fillId="0" borderId="0" xfId="0" applyFont="1" applyFill="1" applyAlignment="1">
      <alignment horizontal="center"/>
    </xf>
    <xf numFmtId="0" fontId="25" fillId="0" borderId="0" xfId="0" applyFont="1" applyFill="1" applyAlignment="1">
      <alignment horizontal="center"/>
    </xf>
    <xf numFmtId="0" fontId="21" fillId="0" borderId="0" xfId="0" applyFont="1" applyAlignment="1">
      <alignment horizontal="center"/>
    </xf>
    <xf numFmtId="0" fontId="12" fillId="0" borderId="0" xfId="0" applyFont="1" applyAlignment="1">
      <alignment horizontal="right"/>
    </xf>
    <xf numFmtId="0" fontId="12" fillId="0" borderId="0" xfId="0" applyFont="1" applyAlignment="1">
      <alignment horizontal="left"/>
    </xf>
    <xf numFmtId="0" fontId="12" fillId="0" borderId="0" xfId="0" applyFont="1" applyAlignment="1">
      <alignment horizontal="right" vertical="center"/>
    </xf>
    <xf numFmtId="0" fontId="27" fillId="0" borderId="0" xfId="0" applyFont="1" applyAlignment="1">
      <alignment horizontal="left" vertical="center"/>
    </xf>
    <xf numFmtId="0" fontId="29" fillId="0" borderId="0" xfId="0" applyFont="1" applyAlignment="1">
      <alignment horizontal="center"/>
    </xf>
    <xf numFmtId="0" fontId="27" fillId="0" borderId="0" xfId="0" applyFont="1" applyAlignment="1">
      <alignment horizontal="right"/>
    </xf>
    <xf numFmtId="0" fontId="27" fillId="0" borderId="0" xfId="0" applyFont="1" applyAlignment="1">
      <alignment horizontal="left"/>
    </xf>
    <xf numFmtId="0" fontId="27" fillId="0" borderId="0" xfId="0" applyFont="1" applyAlignment="1">
      <alignment horizontal="right" vertical="center"/>
    </xf>
    <xf numFmtId="0" fontId="36" fillId="0" borderId="0" xfId="0" applyFont="1" applyAlignment="1">
      <alignment horizontal="left" vertical="center"/>
    </xf>
    <xf numFmtId="0" fontId="32" fillId="0" borderId="0" xfId="0" applyFont="1" applyAlignment="1">
      <alignment horizontal="right" vertical="center"/>
    </xf>
    <xf numFmtId="0" fontId="22" fillId="0" borderId="0" xfId="0" applyFont="1" applyFill="1" applyBorder="1" applyAlignment="1">
      <alignment horizontal="left"/>
    </xf>
    <xf numFmtId="0" fontId="45" fillId="0" borderId="0" xfId="0" applyFont="1"/>
    <xf numFmtId="0" fontId="32" fillId="0" borderId="0" xfId="0" applyFont="1" applyAlignment="1">
      <alignment horizontal="right"/>
    </xf>
    <xf numFmtId="0" fontId="27" fillId="0" borderId="0" xfId="0" applyFont="1" applyFill="1" applyAlignment="1">
      <alignment horizontal="left" vertical="center"/>
    </xf>
    <xf numFmtId="0" fontId="48" fillId="0" borderId="0" xfId="0" applyFont="1" applyFill="1" applyAlignment="1">
      <alignment horizontal="left" vertical="center"/>
    </xf>
    <xf numFmtId="0" fontId="45" fillId="0" borderId="0" xfId="0" applyFont="1" applyFill="1" applyBorder="1" applyAlignment="1">
      <alignment horizontal="left" vertical="center"/>
    </xf>
    <xf numFmtId="0" fontId="45" fillId="0" borderId="0" xfId="0" applyFont="1" applyFill="1" applyBorder="1" applyAlignment="1">
      <alignment vertical="center"/>
    </xf>
    <xf numFmtId="0" fontId="45" fillId="0" borderId="0" xfId="0" applyFont="1" applyFill="1" applyBorder="1" applyAlignment="1">
      <alignment vertical="center" wrapText="1"/>
    </xf>
    <xf numFmtId="0" fontId="32" fillId="0" borderId="0" xfId="0" applyFont="1"/>
    <xf numFmtId="0" fontId="32" fillId="0" borderId="0" xfId="0" applyFont="1" applyAlignment="1"/>
    <xf numFmtId="0" fontId="45" fillId="0" borderId="0" xfId="0" applyFont="1" applyFill="1" applyBorder="1"/>
    <xf numFmtId="0" fontId="52" fillId="0" borderId="0" xfId="0" applyFont="1"/>
    <xf numFmtId="0" fontId="35" fillId="0" borderId="0" xfId="0" applyFont="1" applyFill="1" applyBorder="1" applyAlignment="1">
      <alignment horizontal="left"/>
    </xf>
    <xf numFmtId="0" fontId="19" fillId="0" borderId="0" xfId="3" applyFont="1" applyFill="1" applyBorder="1" applyAlignment="1"/>
    <xf numFmtId="0" fontId="45" fillId="0" borderId="0" xfId="0" applyFont="1" applyAlignment="1">
      <alignment horizontal="left" vertical="center"/>
    </xf>
    <xf numFmtId="0" fontId="57" fillId="0" borderId="0" xfId="0" applyFont="1" applyBorder="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58"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9" fillId="0" borderId="0" xfId="0" applyFont="1" applyFill="1" applyBorder="1" applyAlignment="1">
      <alignment horizontal="left" vertical="center"/>
    </xf>
    <xf numFmtId="0" fontId="32" fillId="0" borderId="0" xfId="0" applyFont="1" applyFill="1" applyAlignment="1">
      <alignment horizontal="right" vertical="center"/>
    </xf>
    <xf numFmtId="0" fontId="32" fillId="0" borderId="0" xfId="0" applyFont="1" applyFill="1" applyAlignment="1">
      <alignment horizontal="right"/>
    </xf>
    <xf numFmtId="0" fontId="33" fillId="0" borderId="0" xfId="0" applyFont="1" applyAlignment="1">
      <alignment horizontal="left" vertical="center"/>
    </xf>
    <xf numFmtId="49" fontId="33" fillId="0" borderId="0" xfId="0" applyNumberFormat="1" applyFont="1" applyFill="1" applyAlignment="1">
      <alignment horizontal="left" vertical="top" wrapText="1"/>
    </xf>
    <xf numFmtId="0" fontId="33" fillId="0" borderId="0" xfId="0" applyFont="1"/>
    <xf numFmtId="0" fontId="33" fillId="0" borderId="0" xfId="0" applyFont="1" applyFill="1" applyAlignment="1">
      <alignment horizontal="justify" vertical="top" wrapText="1"/>
    </xf>
    <xf numFmtId="0" fontId="32" fillId="0" borderId="0" xfId="0" applyFont="1" applyAlignment="1">
      <alignment horizontal="left" vertical="center"/>
    </xf>
    <xf numFmtId="0" fontId="58" fillId="0" borderId="0" xfId="0" applyFont="1" applyAlignment="1">
      <alignment horizontal="left" vertical="center"/>
    </xf>
    <xf numFmtId="0" fontId="27" fillId="0" borderId="0" xfId="3" applyFont="1" applyFill="1" applyBorder="1" applyAlignment="1">
      <alignment horizontal="left" vertical="center"/>
    </xf>
    <xf numFmtId="0" fontId="32" fillId="0" borderId="0" xfId="3" applyFont="1" applyAlignment="1">
      <alignment horizontal="right" vertical="center"/>
    </xf>
    <xf numFmtId="0" fontId="58" fillId="0" borderId="0" xfId="16" applyFont="1"/>
    <xf numFmtId="0" fontId="32" fillId="0" borderId="0" xfId="18" applyFont="1" applyAlignment="1"/>
    <xf numFmtId="0" fontId="82" fillId="0" borderId="0" xfId="18" applyFont="1" applyAlignment="1"/>
    <xf numFmtId="0" fontId="32"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7" fillId="0" borderId="0" xfId="3" applyFont="1" applyFill="1">
      <alignment vertical="top"/>
    </xf>
    <xf numFmtId="166" fontId="33" fillId="0" borderId="0" xfId="1" applyNumberFormat="1" applyFont="1" applyFill="1" applyAlignment="1">
      <alignment horizontal="center" vertical="center"/>
    </xf>
    <xf numFmtId="0" fontId="33" fillId="0" borderId="0" xfId="3" applyFont="1">
      <alignment vertical="top"/>
    </xf>
    <xf numFmtId="0" fontId="32" fillId="0" borderId="0" xfId="3" applyFont="1" applyFill="1" applyAlignment="1">
      <alignment horizontal="left" vertical="center"/>
    </xf>
    <xf numFmtId="0" fontId="32" fillId="0" borderId="0" xfId="3" applyFont="1" applyAlignment="1">
      <alignment vertical="center"/>
    </xf>
    <xf numFmtId="14" fontId="27" fillId="0" borderId="0" xfId="0" applyNumberFormat="1" applyFont="1" applyAlignment="1">
      <alignment horizontal="right" vertical="center"/>
    </xf>
    <xf numFmtId="0" fontId="32" fillId="0" borderId="0" xfId="0" applyFont="1" applyAlignment="1">
      <alignment horizontal="right"/>
    </xf>
    <xf numFmtId="0" fontId="58" fillId="0" borderId="0" xfId="0" applyFont="1" applyAlignment="1">
      <alignment horizontal="right"/>
    </xf>
    <xf numFmtId="0" fontId="58" fillId="0" borderId="0" xfId="0" applyFont="1" applyFill="1" applyBorder="1" applyAlignment="1">
      <alignment horizontal="left" vertical="center"/>
    </xf>
    <xf numFmtId="0" fontId="27" fillId="0" borderId="0" xfId="3" applyFont="1" applyFill="1" applyAlignment="1">
      <alignment horizontal="left" vertical="center"/>
    </xf>
    <xf numFmtId="0" fontId="66" fillId="0" borderId="0" xfId="3" applyFont="1" applyFill="1">
      <alignment vertical="top"/>
    </xf>
    <xf numFmtId="0" fontId="66" fillId="0" borderId="0" xfId="0" applyNumberFormat="1" applyFont="1" applyAlignment="1">
      <alignment horizontal="right" vertical="center"/>
    </xf>
    <xf numFmtId="0" fontId="57" fillId="0" borderId="0" xfId="0" applyFont="1"/>
    <xf numFmtId="0" fontId="97" fillId="0" borderId="0" xfId="0" applyFont="1"/>
    <xf numFmtId="0" fontId="98" fillId="0" borderId="0" xfId="0" applyFont="1"/>
    <xf numFmtId="0" fontId="32" fillId="0" borderId="0" xfId="26" applyFont="1" applyFill="1" applyBorder="1" applyAlignment="1">
      <alignment horizontal="left" vertical="center"/>
    </xf>
    <xf numFmtId="0" fontId="23" fillId="0" borderId="0" xfId="3" applyFont="1" applyFill="1" applyBorder="1" applyAlignment="1">
      <alignment horizontal="left" vertical="center"/>
    </xf>
    <xf numFmtId="0" fontId="8" fillId="5" borderId="0" xfId="0" applyFont="1" applyFill="1" applyBorder="1" applyAlignment="1">
      <alignment horizontal="center" vertical="center" wrapText="1"/>
    </xf>
    <xf numFmtId="0" fontId="105" fillId="0" borderId="0" xfId="2" applyFont="1" applyAlignment="1" applyProtection="1">
      <alignment horizontal="left" vertical="center"/>
    </xf>
    <xf numFmtId="0" fontId="15" fillId="0" borderId="0" xfId="2" applyFont="1" applyAlignment="1" applyProtection="1">
      <alignment horizontal="left" vertical="center"/>
    </xf>
    <xf numFmtId="0" fontId="106" fillId="0" borderId="0" xfId="2" applyFont="1" applyAlignment="1" applyProtection="1"/>
    <xf numFmtId="0" fontId="107" fillId="0" borderId="0" xfId="2" applyFont="1" applyAlignment="1" applyProtection="1"/>
    <xf numFmtId="0" fontId="107" fillId="0" borderId="0" xfId="2" applyFont="1" applyAlignment="1" applyProtection="1">
      <alignment vertical="center"/>
    </xf>
    <xf numFmtId="0" fontId="107" fillId="0" borderId="0" xfId="2" applyFont="1" applyAlignment="1" applyProtection="1">
      <alignment horizontal="left" vertical="center"/>
    </xf>
    <xf numFmtId="0" fontId="32" fillId="0" borderId="0" xfId="0" applyFont="1" applyAlignment="1">
      <alignment horizontal="right"/>
    </xf>
    <xf numFmtId="0" fontId="108" fillId="0" borderId="0" xfId="0" applyFont="1"/>
    <xf numFmtId="166" fontId="0" fillId="0" borderId="0" xfId="0" applyNumberFormat="1"/>
    <xf numFmtId="0" fontId="113" fillId="0" borderId="0" xfId="0" applyFont="1" applyFill="1" applyBorder="1" applyAlignment="1">
      <alignment horizontal="left" vertical="center"/>
    </xf>
    <xf numFmtId="0" fontId="65" fillId="0" borderId="0" xfId="3" applyFont="1" applyAlignment="1">
      <alignment horizontal="left" vertical="center"/>
    </xf>
    <xf numFmtId="175" fontId="0" fillId="0" borderId="0" xfId="0" applyNumberFormat="1"/>
    <xf numFmtId="176" fontId="0" fillId="0" borderId="0" xfId="0" applyNumberFormat="1"/>
    <xf numFmtId="0" fontId="111" fillId="0" borderId="0" xfId="0" applyFont="1"/>
    <xf numFmtId="0" fontId="111" fillId="0" borderId="0" xfId="0" applyFont="1" applyAlignment="1">
      <alignment vertical="top" wrapText="1"/>
    </xf>
    <xf numFmtId="0" fontId="61" fillId="0" borderId="0" xfId="0" applyFont="1" applyAlignment="1">
      <alignment vertical="top" wrapText="1"/>
    </xf>
    <xf numFmtId="0" fontId="61" fillId="0" borderId="0" xfId="0" applyFont="1"/>
    <xf numFmtId="0" fontId="36" fillId="0" borderId="0" xfId="0" applyFont="1" applyFill="1" applyBorder="1" applyAlignment="1">
      <alignment wrapText="1"/>
    </xf>
    <xf numFmtId="0" fontId="57" fillId="0" borderId="0" xfId="0" applyFont="1" applyBorder="1" applyAlignment="1">
      <alignment horizontal="center" vertical="center"/>
    </xf>
    <xf numFmtId="0" fontId="108" fillId="0" borderId="0" xfId="0" applyFont="1" applyAlignment="1">
      <alignment vertical="center"/>
    </xf>
    <xf numFmtId="0" fontId="45" fillId="0" borderId="0" xfId="0" applyFont="1" applyFill="1" applyBorder="1" applyAlignment="1">
      <alignment horizontal="right"/>
    </xf>
    <xf numFmtId="0" fontId="57" fillId="0" borderId="0" xfId="0" applyFont="1" applyBorder="1" applyAlignment="1">
      <alignment horizontal="left" vertical="center" indent="3"/>
    </xf>
    <xf numFmtId="0" fontId="61" fillId="0" borderId="0" xfId="0" applyFont="1" applyAlignment="1">
      <alignment vertical="center"/>
    </xf>
    <xf numFmtId="0" fontId="66" fillId="0" borderId="0" xfId="0" applyFont="1" applyAlignment="1">
      <alignment horizontal="right" vertical="center"/>
    </xf>
    <xf numFmtId="0" fontId="121" fillId="0" borderId="0" xfId="0" applyFont="1"/>
    <xf numFmtId="0" fontId="121" fillId="0" borderId="0" xfId="0" applyFont="1" applyAlignment="1">
      <alignment vertical="center"/>
    </xf>
    <xf numFmtId="0" fontId="15" fillId="0" borderId="0" xfId="2" applyFont="1" applyAlignment="1" applyProtection="1"/>
    <xf numFmtId="0" fontId="105" fillId="0" borderId="0" xfId="2" applyFont="1" applyAlignment="1" applyProtection="1"/>
    <xf numFmtId="0" fontId="123" fillId="0" borderId="0" xfId="0" applyFont="1" applyAlignment="1">
      <alignment vertical="center"/>
    </xf>
    <xf numFmtId="0" fontId="110" fillId="0" borderId="0" xfId="0" applyFont="1" applyAlignment="1">
      <alignment vertical="center"/>
    </xf>
    <xf numFmtId="0" fontId="58" fillId="0" borderId="0" xfId="0" applyFont="1" applyAlignment="1">
      <alignment vertical="top"/>
    </xf>
    <xf numFmtId="0" fontId="111" fillId="0" borderId="0" xfId="0" applyFont="1" applyAlignment="1">
      <alignment vertical="center"/>
    </xf>
    <xf numFmtId="0" fontId="81" fillId="0" borderId="0" xfId="0" applyFont="1" applyAlignment="1">
      <alignment vertical="top"/>
    </xf>
    <xf numFmtId="0" fontId="46" fillId="0" borderId="0" xfId="0" applyFont="1" applyAlignment="1">
      <alignment vertical="top"/>
    </xf>
    <xf numFmtId="0" fontId="110" fillId="0" borderId="0" xfId="28" applyFont="1" applyAlignment="1">
      <alignment vertical="center"/>
    </xf>
    <xf numFmtId="0" fontId="88" fillId="0" borderId="0" xfId="28" applyFont="1" applyAlignment="1">
      <alignment vertical="center"/>
    </xf>
    <xf numFmtId="0" fontId="12" fillId="0" borderId="0" xfId="28" applyFont="1" applyFill="1" applyBorder="1" applyAlignment="1">
      <alignment horizontal="right" vertical="center"/>
    </xf>
    <xf numFmtId="0" fontId="122" fillId="0" borderId="0" xfId="28" applyFont="1" applyAlignment="1">
      <alignment vertical="center"/>
    </xf>
    <xf numFmtId="0" fontId="22" fillId="0" borderId="0" xfId="28" applyFont="1" applyFill="1" applyBorder="1" applyAlignment="1">
      <alignment horizontal="right" vertical="center"/>
    </xf>
    <xf numFmtId="0" fontId="58" fillId="0" borderId="0" xfId="28" applyFont="1" applyAlignment="1">
      <alignment horizontal="right" vertical="center"/>
    </xf>
    <xf numFmtId="0" fontId="105" fillId="0" borderId="0" xfId="2" applyFont="1" applyAlignment="1" applyProtection="1">
      <alignment horizontal="left" vertical="center" wrapText="1"/>
    </xf>
    <xf numFmtId="0" fontId="128" fillId="0" borderId="0" xfId="2" applyFont="1" applyAlignment="1" applyProtection="1">
      <alignment horizontal="left" vertical="center"/>
    </xf>
    <xf numFmtId="0" fontId="129" fillId="0" borderId="0" xfId="2" applyFont="1" applyAlignment="1" applyProtection="1">
      <alignment horizontal="left" vertical="center"/>
    </xf>
    <xf numFmtId="0" fontId="105" fillId="0" borderId="0" xfId="2" applyFont="1" applyFill="1" applyBorder="1" applyAlignment="1" applyProtection="1">
      <alignment horizontal="left" vertical="center"/>
    </xf>
    <xf numFmtId="0" fontId="58" fillId="0" borderId="0" xfId="29" applyFont="1" applyFill="1" applyBorder="1" applyAlignment="1">
      <alignment horizontal="left" vertical="center"/>
    </xf>
    <xf numFmtId="0" fontId="14" fillId="0" borderId="0" xfId="2" applyFill="1" applyBorder="1" applyAlignment="1" applyProtection="1">
      <alignment horizontal="left" vertical="center"/>
    </xf>
    <xf numFmtId="0" fontId="0" fillId="0" borderId="0" xfId="0" applyAlignment="1">
      <alignment vertical="center"/>
    </xf>
    <xf numFmtId="0" fontId="32" fillId="0" borderId="0" xfId="0" applyFont="1" applyBorder="1" applyAlignment="1">
      <alignment horizontal="right" vertical="center"/>
    </xf>
    <xf numFmtId="0" fontId="12" fillId="5" borderId="0" xfId="0" applyFont="1" applyFill="1" applyBorder="1" applyAlignment="1">
      <alignment horizontal="center" vertical="center"/>
    </xf>
    <xf numFmtId="0" fontId="105" fillId="0" borderId="0" xfId="2" applyFont="1" applyAlignment="1" applyProtection="1">
      <alignment vertical="center"/>
    </xf>
    <xf numFmtId="0" fontId="15" fillId="0" borderId="0" xfId="2" applyFont="1" applyAlignment="1" applyProtection="1">
      <alignment vertical="center"/>
    </xf>
    <xf numFmtId="0" fontId="131" fillId="0" borderId="0" xfId="2" applyFont="1" applyAlignment="1" applyProtection="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Fill="1" applyAlignment="1">
      <alignment horizontal="left" vertical="center"/>
    </xf>
    <xf numFmtId="0" fontId="22" fillId="0" borderId="0" xfId="0" applyFont="1" applyAlignment="1">
      <alignment vertical="center"/>
    </xf>
    <xf numFmtId="0" fontId="122" fillId="0" borderId="0" xfId="0" applyFont="1" applyAlignment="1">
      <alignment horizontal="left" vertical="center"/>
    </xf>
    <xf numFmtId="0" fontId="58" fillId="0" borderId="0" xfId="0" applyFont="1" applyAlignment="1">
      <alignment horizontal="center" vertical="center"/>
    </xf>
    <xf numFmtId="0" fontId="147" fillId="4" borderId="0" xfId="0" applyFont="1" applyFill="1" applyAlignment="1">
      <alignment vertical="center" wrapText="1"/>
    </xf>
    <xf numFmtId="3" fontId="147" fillId="4" borderId="0" xfId="1" applyNumberFormat="1" applyFont="1" applyFill="1" applyAlignment="1">
      <alignment horizontal="right" vertical="center"/>
    </xf>
    <xf numFmtId="0" fontId="13" fillId="0" borderId="0" xfId="0" applyFont="1" applyFill="1" applyAlignment="1">
      <alignment horizontal="left" vertical="center"/>
    </xf>
    <xf numFmtId="0" fontId="22" fillId="0" borderId="0" xfId="0" applyFont="1" applyAlignment="1">
      <alignment horizontal="left"/>
    </xf>
    <xf numFmtId="0" fontId="22" fillId="0" borderId="0" xfId="0" applyFont="1" applyFill="1" applyAlignment="1">
      <alignment horizontal="left"/>
    </xf>
    <xf numFmtId="0" fontId="122" fillId="0" borderId="0" xfId="0" applyFont="1" applyFill="1" applyAlignment="1">
      <alignment horizontal="left" vertical="center"/>
    </xf>
    <xf numFmtId="0" fontId="22" fillId="0" borderId="0" xfId="3" applyFont="1" applyAlignment="1">
      <alignment horizontal="left" vertical="center"/>
    </xf>
    <xf numFmtId="0" fontId="22" fillId="0" borderId="0" xfId="3" applyFont="1" applyFill="1" applyBorder="1" applyAlignment="1">
      <alignment horizontal="left" vertical="center"/>
    </xf>
    <xf numFmtId="0" fontId="122" fillId="0" borderId="0" xfId="3" applyFont="1" applyFill="1" applyBorder="1" applyAlignment="1">
      <alignment horizontal="left" vertical="center"/>
    </xf>
    <xf numFmtId="0" fontId="140" fillId="0" borderId="0" xfId="18" applyFont="1" applyAlignment="1"/>
    <xf numFmtId="0" fontId="140" fillId="0" borderId="0" xfId="19" applyFont="1"/>
    <xf numFmtId="0" fontId="153" fillId="4" borderId="0" xfId="3" applyFont="1" applyFill="1" applyAlignment="1">
      <alignment horizontal="left" vertical="center"/>
    </xf>
    <xf numFmtId="0" fontId="153" fillId="4" borderId="0" xfId="3" applyFont="1" applyFill="1" applyAlignment="1">
      <alignment horizontal="center" vertical="center" wrapText="1"/>
    </xf>
    <xf numFmtId="0" fontId="13" fillId="0" borderId="0" xfId="3" applyFont="1" applyAlignment="1">
      <alignment horizontal="left" vertical="center"/>
    </xf>
    <xf numFmtId="0" fontId="45" fillId="0" borderId="0" xfId="0" applyFont="1" applyFill="1" applyBorder="1" applyAlignment="1">
      <alignment horizontal="right" vertical="center"/>
    </xf>
    <xf numFmtId="0" fontId="131"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2" fillId="0" borderId="0" xfId="0" applyFont="1" applyAlignment="1">
      <alignment vertical="center"/>
    </xf>
    <xf numFmtId="0" fontId="32" fillId="0" borderId="0" xfId="0" applyFont="1" applyBorder="1" applyAlignment="1">
      <alignment vertical="center"/>
    </xf>
    <xf numFmtId="0" fontId="131" fillId="0" borderId="0" xfId="2" applyFont="1" applyAlignment="1" applyProtection="1">
      <alignment vertical="center"/>
    </xf>
    <xf numFmtId="0" fontId="131" fillId="0" borderId="0" xfId="2" applyFont="1" applyAlignment="1" applyProtection="1">
      <alignment horizontal="left" vertical="center" wrapText="1"/>
    </xf>
    <xf numFmtId="0" fontId="122" fillId="0" borderId="0" xfId="28" applyFont="1" applyAlignment="1">
      <alignment vertical="center" wrapText="1"/>
    </xf>
    <xf numFmtId="0" fontId="66" fillId="0" borderId="0" xfId="28" applyFont="1" applyAlignment="1">
      <alignment horizontal="right" vertical="center"/>
    </xf>
    <xf numFmtId="0" fontId="45" fillId="0" borderId="0" xfId="0" applyFont="1" applyFill="1" applyBorder="1" applyAlignment="1">
      <alignment horizontal="right" vertical="center" indent="4"/>
    </xf>
    <xf numFmtId="166" fontId="163" fillId="2" borderId="0" xfId="1" applyNumberFormat="1" applyFont="1" applyFill="1" applyBorder="1" applyAlignment="1">
      <alignment horizontal="left" vertical="center"/>
    </xf>
    <xf numFmtId="10" fontId="163" fillId="2" borderId="0" xfId="4" applyNumberFormat="1" applyFont="1" applyFill="1" applyBorder="1" applyAlignment="1">
      <alignment horizontal="left" vertical="center"/>
    </xf>
    <xf numFmtId="10" fontId="163" fillId="2" borderId="0" xfId="4" applyNumberFormat="1" applyFont="1" applyFill="1" applyBorder="1" applyAlignment="1">
      <alignment horizontal="right" vertical="center"/>
    </xf>
    <xf numFmtId="10" fontId="0" fillId="0" borderId="0" xfId="0" applyNumberFormat="1"/>
    <xf numFmtId="0" fontId="32" fillId="6" borderId="0" xfId="0" applyFont="1" applyFill="1" applyAlignment="1">
      <alignment vertical="center" wrapText="1"/>
    </xf>
    <xf numFmtId="0" fontId="42" fillId="6" borderId="0" xfId="0" applyFont="1" applyFill="1" applyBorder="1" applyAlignment="1">
      <alignment horizontal="center" vertical="center"/>
    </xf>
    <xf numFmtId="3" fontId="42" fillId="6" borderId="0" xfId="0" applyNumberFormat="1" applyFont="1" applyFill="1" applyBorder="1" applyAlignment="1">
      <alignment horizontal="right" vertical="center"/>
    </xf>
    <xf numFmtId="3" fontId="43" fillId="6" borderId="0" xfId="0" applyNumberFormat="1" applyFont="1" applyFill="1" applyBorder="1" applyAlignment="1">
      <alignment horizontal="right" vertical="center"/>
    </xf>
    <xf numFmtId="10" fontId="42" fillId="6" borderId="0" xfId="0" applyNumberFormat="1" applyFont="1" applyFill="1" applyBorder="1" applyAlignment="1">
      <alignment horizontal="right" vertical="center"/>
    </xf>
    <xf numFmtId="1" fontId="42" fillId="6" borderId="0" xfId="0" applyNumberFormat="1" applyFont="1" applyFill="1" applyBorder="1" applyAlignment="1">
      <alignment horizontal="right" vertical="center"/>
    </xf>
    <xf numFmtId="0" fontId="47" fillId="6" borderId="0" xfId="0" applyFont="1" applyFill="1" applyBorder="1" applyAlignment="1">
      <alignment horizontal="center" vertical="center" wrapText="1"/>
    </xf>
    <xf numFmtId="0" fontId="34" fillId="6" borderId="0" xfId="0" applyFont="1" applyFill="1" applyBorder="1" applyAlignment="1">
      <alignment horizontal="center" vertical="center" wrapText="1"/>
    </xf>
    <xf numFmtId="166" fontId="32" fillId="6" borderId="0" xfId="5" applyNumberFormat="1" applyFont="1" applyFill="1" applyBorder="1" applyAlignment="1" applyProtection="1">
      <alignment horizontal="right" vertical="center" wrapText="1"/>
    </xf>
    <xf numFmtId="166" fontId="32" fillId="6" borderId="0" xfId="5" applyNumberFormat="1" applyFont="1" applyFill="1" applyBorder="1" applyAlignment="1" applyProtection="1">
      <alignment horizontal="left" vertical="center" wrapText="1" indent="1"/>
    </xf>
    <xf numFmtId="14" fontId="33" fillId="6" borderId="0" xfId="0" applyNumberFormat="1" applyFont="1" applyFill="1" applyBorder="1" applyAlignment="1">
      <alignment horizontal="center" vertical="center" wrapText="1"/>
    </xf>
    <xf numFmtId="14" fontId="34" fillId="6" borderId="0" xfId="0" applyNumberFormat="1" applyFont="1" applyFill="1" applyBorder="1" applyAlignment="1">
      <alignment horizontal="center" vertical="center" wrapText="1"/>
    </xf>
    <xf numFmtId="10" fontId="32" fillId="6" borderId="0" xfId="4" applyNumberFormat="1" applyFont="1" applyFill="1" applyBorder="1" applyAlignment="1" applyProtection="1">
      <alignment horizontal="right" vertical="center" wrapText="1"/>
    </xf>
    <xf numFmtId="167" fontId="32" fillId="6" borderId="0" xfId="4" applyNumberFormat="1" applyFont="1" applyFill="1" applyBorder="1" applyAlignment="1" applyProtection="1">
      <alignment horizontal="left" vertical="center" wrapText="1" indent="1"/>
    </xf>
    <xf numFmtId="0" fontId="33" fillId="6" borderId="0" xfId="0" applyFont="1" applyFill="1" applyBorder="1" applyAlignment="1">
      <alignment horizontal="center" vertical="center" wrapText="1"/>
    </xf>
    <xf numFmtId="3" fontId="32" fillId="6" borderId="0" xfId="6" applyNumberFormat="1" applyFont="1" applyFill="1" applyBorder="1" applyAlignment="1" applyProtection="1">
      <alignment vertical="center"/>
    </xf>
    <xf numFmtId="4" fontId="32" fillId="6" borderId="0" xfId="6" applyNumberFormat="1" applyFont="1" applyFill="1" applyBorder="1" applyAlignment="1" applyProtection="1">
      <alignment vertical="center"/>
    </xf>
    <xf numFmtId="0" fontId="33" fillId="6" borderId="0" xfId="0" applyFont="1" applyFill="1" applyBorder="1" applyAlignment="1">
      <alignment horizontal="left" vertical="center" wrapText="1"/>
    </xf>
    <xf numFmtId="0" fontId="34" fillId="6" borderId="0" xfId="0" applyFont="1" applyFill="1" applyBorder="1" applyAlignment="1">
      <alignment horizontal="left" vertical="center" wrapText="1"/>
    </xf>
    <xf numFmtId="3" fontId="32" fillId="6" borderId="0" xfId="7" applyNumberFormat="1" applyFont="1" applyFill="1" applyBorder="1" applyAlignment="1" applyProtection="1">
      <alignment horizontal="center" vertical="center"/>
    </xf>
    <xf numFmtId="14" fontId="33" fillId="6" borderId="0" xfId="0" applyNumberFormat="1" applyFont="1" applyFill="1" applyBorder="1" applyAlignment="1">
      <alignment horizontal="left" vertical="center" wrapText="1"/>
    </xf>
    <xf numFmtId="14" fontId="34" fillId="6" borderId="0" xfId="0" applyNumberFormat="1" applyFont="1" applyFill="1" applyBorder="1" applyAlignment="1">
      <alignment horizontal="left" vertical="center" wrapText="1"/>
    </xf>
    <xf numFmtId="10" fontId="32" fillId="6" borderId="0" xfId="4" applyNumberFormat="1" applyFont="1" applyFill="1" applyBorder="1" applyAlignment="1" applyProtection="1">
      <alignment horizontal="center" vertical="center" wrapText="1"/>
    </xf>
    <xf numFmtId="10" fontId="32" fillId="6" borderId="0" xfId="4" applyNumberFormat="1" applyFont="1" applyFill="1" applyBorder="1" applyAlignment="1" applyProtection="1">
      <alignment horizontal="center" vertical="center"/>
    </xf>
    <xf numFmtId="0" fontId="32" fillId="6" borderId="0" xfId="0" applyFont="1" applyFill="1" applyBorder="1" applyAlignment="1">
      <alignment horizontal="left" vertical="center" wrapText="1"/>
    </xf>
    <xf numFmtId="3" fontId="32" fillId="6" borderId="0" xfId="8" applyNumberFormat="1" applyFont="1" applyFill="1" applyBorder="1" applyAlignment="1" applyProtection="1">
      <alignment horizontal="center" vertical="center"/>
    </xf>
    <xf numFmtId="0" fontId="42" fillId="6" borderId="0" xfId="0" applyFont="1" applyFill="1" applyBorder="1" applyAlignment="1">
      <alignment vertical="center" wrapText="1"/>
    </xf>
    <xf numFmtId="0" fontId="42" fillId="6" borderId="0" xfId="0" applyFont="1" applyFill="1" applyBorder="1" applyAlignment="1">
      <alignment vertical="center"/>
    </xf>
    <xf numFmtId="167" fontId="42" fillId="6" borderId="0" xfId="1" applyNumberFormat="1" applyFont="1" applyFill="1" applyBorder="1" applyAlignment="1">
      <alignment horizontal="center" vertical="center"/>
    </xf>
    <xf numFmtId="167" fontId="42" fillId="6" borderId="0" xfId="1" applyNumberFormat="1" applyFont="1" applyFill="1" applyBorder="1" applyAlignment="1">
      <alignment horizontal="left" vertical="center" indent="1"/>
    </xf>
    <xf numFmtId="169" fontId="42"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horizontal="center" vertical="center"/>
    </xf>
    <xf numFmtId="0" fontId="33" fillId="6" borderId="0" xfId="0" applyFont="1" applyFill="1" applyBorder="1" applyAlignment="1">
      <alignment vertical="center" wrapText="1"/>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65" fillId="6" borderId="0" xfId="10" applyNumberFormat="1" applyFont="1" applyFill="1" applyBorder="1" applyAlignment="1" applyProtection="1">
      <alignment vertical="center"/>
    </xf>
    <xf numFmtId="10" fontId="65" fillId="6" borderId="0" xfId="10" applyNumberFormat="1" applyFont="1" applyFill="1" applyBorder="1" applyAlignment="1" applyProtection="1">
      <alignment vertical="center"/>
    </xf>
    <xf numFmtId="0" fontId="36" fillId="6" borderId="0" xfId="0" applyFont="1" applyFill="1" applyBorder="1" applyAlignment="1">
      <alignment vertical="center" wrapText="1"/>
    </xf>
    <xf numFmtId="0" fontId="62" fillId="6" borderId="0" xfId="0" applyFont="1" applyFill="1" applyBorder="1" applyAlignment="1">
      <alignment vertical="center" wrapText="1"/>
    </xf>
    <xf numFmtId="10" fontId="65" fillId="6" borderId="0" xfId="10" applyNumberFormat="1" applyFont="1" applyFill="1" applyBorder="1" applyAlignment="1" applyProtection="1">
      <alignment horizontal="left" vertical="center" indent="1"/>
    </xf>
    <xf numFmtId="3" fontId="32" fillId="6" borderId="0" xfId="1" applyNumberFormat="1" applyFont="1" applyFill="1" applyBorder="1" applyAlignment="1">
      <alignment horizontal="right" vertical="center" wrapText="1"/>
    </xf>
    <xf numFmtId="3" fontId="32" fillId="6" borderId="0" xfId="1" applyNumberFormat="1" applyFont="1" applyFill="1" applyAlignment="1">
      <alignment horizontal="right" vertical="center"/>
    </xf>
    <xf numFmtId="0" fontId="42" fillId="6" borderId="0" xfId="0" applyFont="1" applyFill="1" applyAlignment="1">
      <alignment horizontal="left" vertical="center" wrapText="1"/>
    </xf>
    <xf numFmtId="166" fontId="42" fillId="6" borderId="0" xfId="1" applyNumberFormat="1" applyFont="1" applyFill="1" applyBorder="1" applyAlignment="1">
      <alignment horizontal="center" vertical="center"/>
    </xf>
    <xf numFmtId="10" fontId="42" fillId="6" borderId="0" xfId="4" applyNumberFormat="1" applyFont="1" applyFill="1" applyBorder="1" applyAlignment="1">
      <alignment horizontal="center" vertical="center"/>
    </xf>
    <xf numFmtId="164" fontId="42" fillId="6" borderId="0" xfId="1" applyNumberFormat="1" applyFont="1" applyFill="1" applyBorder="1" applyAlignment="1">
      <alignment horizontal="center" vertical="center"/>
    </xf>
    <xf numFmtId="10" fontId="42" fillId="6" borderId="0" xfId="1" applyNumberFormat="1" applyFont="1" applyFill="1" applyBorder="1" applyAlignment="1">
      <alignment horizontal="center" vertical="center"/>
    </xf>
    <xf numFmtId="171" fontId="42" fillId="6" borderId="0" xfId="0" applyNumberFormat="1" applyFont="1" applyFill="1" applyAlignment="1">
      <alignment horizontal="left" vertical="center" wrapText="1"/>
    </xf>
    <xf numFmtId="164" fontId="42" fillId="6" borderId="0" xfId="0" applyNumberFormat="1" applyFont="1" applyFill="1" applyBorder="1" applyAlignment="1">
      <alignment horizontal="center" vertical="center"/>
    </xf>
    <xf numFmtId="164" fontId="42" fillId="6" borderId="0" xfId="11" applyNumberFormat="1" applyFont="1" applyFill="1" applyAlignment="1">
      <alignment horizontal="right" vertical="center" indent="1"/>
    </xf>
    <xf numFmtId="10" fontId="42" fillId="6" borderId="0" xfId="4" applyNumberFormat="1" applyFont="1" applyFill="1" applyAlignment="1">
      <alignment horizontal="right" vertical="center" indent="1"/>
    </xf>
    <xf numFmtId="10" fontId="42" fillId="6" borderId="0" xfId="4" applyNumberFormat="1" applyFont="1" applyFill="1" applyBorder="1" applyAlignment="1">
      <alignment horizontal="right" vertical="center" indent="1"/>
    </xf>
    <xf numFmtId="3" fontId="42" fillId="6" borderId="0" xfId="12" applyNumberFormat="1" applyFont="1" applyFill="1" applyBorder="1" applyAlignment="1">
      <alignment horizontal="right" vertical="center" indent="1"/>
    </xf>
    <xf numFmtId="164" fontId="42" fillId="6" borderId="0" xfId="11" applyNumberFormat="1" applyFont="1" applyFill="1" applyBorder="1" applyAlignment="1">
      <alignment horizontal="right" vertical="center"/>
    </xf>
    <xf numFmtId="164" fontId="42" fillId="6" borderId="0" xfId="11" applyNumberFormat="1" applyFont="1" applyFill="1" applyBorder="1" applyAlignment="1">
      <alignment horizontal="right" vertical="center" indent="1"/>
    </xf>
    <xf numFmtId="0" fontId="32"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3" fontId="64" fillId="6" borderId="0" xfId="0" applyNumberFormat="1" applyFont="1" applyFill="1" applyBorder="1" applyAlignment="1" applyProtection="1">
      <alignment horizontal="right" vertical="center"/>
    </xf>
    <xf numFmtId="0" fontId="65" fillId="6" borderId="0" xfId="0" applyFont="1" applyFill="1" applyBorder="1" applyAlignment="1">
      <alignment vertical="center" wrapText="1"/>
    </xf>
    <xf numFmtId="3" fontId="65" fillId="6" borderId="0" xfId="0" applyNumberFormat="1" applyFont="1" applyFill="1" applyBorder="1" applyAlignment="1">
      <alignment horizontal="right" vertical="center"/>
    </xf>
    <xf numFmtId="10" fontId="65" fillId="6" borderId="0" xfId="0" applyNumberFormat="1" applyFont="1" applyFill="1" applyBorder="1" applyAlignment="1">
      <alignment horizontal="right" vertical="center"/>
    </xf>
    <xf numFmtId="10" fontId="65" fillId="6" borderId="0" xfId="0" applyNumberFormat="1" applyFont="1" applyFill="1" applyBorder="1" applyAlignment="1" applyProtection="1">
      <alignment horizontal="right" vertical="center"/>
    </xf>
    <xf numFmtId="3" fontId="159" fillId="6" borderId="0" xfId="0" applyNumberFormat="1" applyFont="1" applyFill="1" applyAlignment="1">
      <alignment horizontal="center" vertical="center"/>
    </xf>
    <xf numFmtId="10" fontId="159"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2" fillId="6" borderId="0" xfId="15" applyNumberFormat="1" applyFont="1" applyFill="1" applyBorder="1" applyAlignment="1" applyProtection="1">
      <alignment horizontal="center" vertical="center"/>
    </xf>
    <xf numFmtId="14" fontId="32"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10" fillId="6" borderId="0" xfId="28" applyFont="1" applyFill="1" applyAlignment="1">
      <alignment horizontal="center" vertical="center"/>
    </xf>
    <xf numFmtId="3" fontId="110" fillId="6" borderId="0" xfId="28" applyNumberFormat="1" applyFont="1" applyFill="1" applyAlignment="1">
      <alignment vertical="center"/>
    </xf>
    <xf numFmtId="177" fontId="110" fillId="6" borderId="0" xfId="28" applyNumberFormat="1" applyFont="1" applyFill="1" applyAlignment="1">
      <alignment horizontal="right" vertical="center"/>
    </xf>
    <xf numFmtId="0" fontId="43" fillId="6" borderId="0" xfId="3" applyFont="1" applyFill="1" applyBorder="1" applyAlignment="1">
      <alignment horizontal="left" vertical="center" wrapText="1"/>
    </xf>
    <xf numFmtId="166" fontId="43" fillId="6" borderId="0" xfId="3" applyNumberFormat="1" applyFont="1" applyFill="1" applyBorder="1" applyAlignment="1">
      <alignment horizontal="right" vertical="center" wrapText="1"/>
    </xf>
    <xf numFmtId="2" fontId="42" fillId="6" borderId="0" xfId="17" applyNumberFormat="1" applyFont="1" applyFill="1" applyBorder="1" applyAlignment="1">
      <alignment horizontal="center" vertical="center" wrapText="1"/>
    </xf>
    <xf numFmtId="10" fontId="42" fillId="6" borderId="0" xfId="17" applyNumberFormat="1" applyFont="1" applyFill="1" applyBorder="1" applyAlignment="1">
      <alignment horizontal="center" vertical="center" wrapText="1"/>
    </xf>
    <xf numFmtId="10" fontId="42" fillId="6" borderId="0" xfId="4" applyNumberFormat="1" applyFont="1" applyFill="1" applyAlignment="1">
      <alignment horizontal="center" vertical="center" wrapText="1"/>
    </xf>
    <xf numFmtId="4" fontId="42" fillId="6" borderId="0" xfId="3" applyNumberFormat="1" applyFont="1" applyFill="1" applyBorder="1" applyAlignment="1">
      <alignment horizontal="center" vertical="center" wrapText="1"/>
    </xf>
    <xf numFmtId="10" fontId="42" fillId="6" borderId="0" xfId="3" applyNumberFormat="1" applyFont="1" applyFill="1" applyBorder="1" applyAlignment="1">
      <alignment horizontal="center" vertical="center" wrapText="1"/>
    </xf>
    <xf numFmtId="173" fontId="54" fillId="6" borderId="0" xfId="3" applyNumberFormat="1" applyFont="1" applyFill="1" applyAlignment="1">
      <alignment horizontal="center" vertical="center"/>
    </xf>
    <xf numFmtId="0" fontId="54" fillId="8" borderId="0" xfId="3" applyFont="1" applyFill="1" applyBorder="1" applyAlignment="1">
      <alignment horizontal="left" vertical="center" wrapText="1"/>
    </xf>
    <xf numFmtId="166" fontId="54" fillId="8" borderId="0" xfId="17" applyNumberFormat="1" applyFont="1" applyFill="1" applyBorder="1" applyAlignment="1">
      <alignment horizontal="center" vertical="center"/>
    </xf>
    <xf numFmtId="0" fontId="79" fillId="8" borderId="0" xfId="3" applyFont="1" applyFill="1" applyBorder="1" applyAlignment="1">
      <alignment horizontal="left" vertical="center" wrapText="1"/>
    </xf>
    <xf numFmtId="0" fontId="9" fillId="6" borderId="0" xfId="3" applyFont="1" applyFill="1" applyAlignment="1">
      <alignment horizontal="left" vertical="center"/>
    </xf>
    <xf numFmtId="0" fontId="18" fillId="6" borderId="0" xfId="3" applyFill="1">
      <alignment vertical="top"/>
    </xf>
    <xf numFmtId="166" fontId="8" fillId="7" borderId="0" xfId="1" applyNumberFormat="1" applyFont="1" applyFill="1" applyBorder="1" applyAlignment="1">
      <alignment horizontal="center" vertical="center"/>
    </xf>
    <xf numFmtId="10" fontId="8" fillId="7" borderId="0" xfId="4" applyNumberFormat="1" applyFont="1" applyFill="1" applyBorder="1" applyAlignment="1">
      <alignment vertical="center"/>
    </xf>
    <xf numFmtId="0" fontId="9" fillId="6" borderId="0" xfId="3" applyFont="1" applyFill="1" applyAlignment="1">
      <alignment horizontal="left" vertical="center" indent="1"/>
    </xf>
    <xf numFmtId="166" fontId="8" fillId="7" borderId="0" xfId="1" applyNumberFormat="1" applyFont="1" applyFill="1" applyBorder="1" applyAlignment="1">
      <alignment horizontal="right" vertical="center"/>
    </xf>
    <xf numFmtId="10" fontId="8" fillId="7" borderId="0" xfId="4" applyNumberFormat="1" applyFont="1" applyFill="1" applyBorder="1" applyAlignment="1">
      <alignment horizontal="right" vertical="center"/>
    </xf>
    <xf numFmtId="0" fontId="8" fillId="6" borderId="0" xfId="3" applyFont="1" applyFill="1" applyAlignment="1">
      <alignment vertical="center"/>
    </xf>
    <xf numFmtId="0" fontId="18" fillId="6" borderId="0" xfId="3" applyFill="1" applyAlignment="1">
      <alignment horizontal="left" vertical="center"/>
    </xf>
    <xf numFmtId="174" fontId="8" fillId="7" borderId="0" xfId="1" applyNumberFormat="1" applyFont="1" applyFill="1" applyBorder="1" applyAlignment="1">
      <alignment horizontal="right" vertical="center" indent="2"/>
    </xf>
    <xf numFmtId="0" fontId="8" fillId="6" borderId="0" xfId="3" applyFont="1" applyFill="1" applyAlignment="1">
      <alignment horizontal="left" vertical="center"/>
    </xf>
    <xf numFmtId="0" fontId="43" fillId="6" borderId="0" xfId="3" applyFont="1" applyFill="1" applyAlignment="1">
      <alignment horizontal="left" vertical="center"/>
    </xf>
    <xf numFmtId="166" fontId="42" fillId="6" borderId="0" xfId="20" applyNumberFormat="1" applyFont="1" applyFill="1" applyAlignment="1">
      <alignment horizontal="center" vertical="center"/>
    </xf>
    <xf numFmtId="10" fontId="43" fillId="6" borderId="0" xfId="3" applyNumberFormat="1" applyFont="1" applyFill="1" applyAlignment="1">
      <alignment horizontal="right" vertical="center" indent="2"/>
    </xf>
    <xf numFmtId="165" fontId="42" fillId="6" borderId="0" xfId="20" applyFont="1" applyFill="1" applyAlignment="1">
      <alignment horizontal="center" vertical="center"/>
    </xf>
    <xf numFmtId="10" fontId="43" fillId="6" borderId="0" xfId="3" applyNumberFormat="1" applyFont="1" applyFill="1" applyAlignment="1">
      <alignment horizontal="center" vertical="center"/>
    </xf>
    <xf numFmtId="0" fontId="88" fillId="6" borderId="0" xfId="3" applyFont="1" applyFill="1" applyAlignment="1">
      <alignment horizontal="left" vertical="center"/>
    </xf>
    <xf numFmtId="0" fontId="13" fillId="7" borderId="0" xfId="3" applyFont="1" applyFill="1" applyBorder="1" applyAlignment="1">
      <alignment horizontal="center" vertical="center"/>
    </xf>
    <xf numFmtId="0" fontId="13" fillId="7" borderId="0" xfId="3" applyFont="1" applyFill="1" applyBorder="1" applyAlignment="1">
      <alignment horizontal="center" vertical="center" wrapText="1"/>
    </xf>
    <xf numFmtId="0" fontId="42"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8" fillId="6" borderId="0" xfId="3" applyFont="1" applyFill="1" applyAlignment="1">
      <alignment horizontal="left" vertical="center"/>
    </xf>
    <xf numFmtId="166" fontId="91" fillId="6" borderId="0" xfId="20" applyNumberFormat="1" applyFont="1" applyFill="1" applyAlignment="1">
      <alignment horizontal="center" vertical="center"/>
    </xf>
    <xf numFmtId="0" fontId="110" fillId="6" borderId="0" xfId="3" applyFont="1" applyFill="1" applyAlignment="1">
      <alignment horizontal="left" vertical="center"/>
    </xf>
    <xf numFmtId="0" fontId="90" fillId="7" borderId="0" xfId="3" applyFont="1" applyFill="1" applyBorder="1" applyAlignment="1">
      <alignment horizontal="left" vertical="center"/>
    </xf>
    <xf numFmtId="0" fontId="99" fillId="6" borderId="0" xfId="3" applyFont="1" applyFill="1" applyAlignment="1">
      <alignment horizontal="left" vertical="center" wrapText="1"/>
    </xf>
    <xf numFmtId="0" fontId="71" fillId="6" borderId="0" xfId="3" applyFont="1" applyFill="1" applyAlignment="1">
      <alignment horizontal="left" vertical="center"/>
    </xf>
    <xf numFmtId="2" fontId="18" fillId="6" borderId="0" xfId="3" applyNumberFormat="1" applyFill="1" applyAlignment="1">
      <alignment horizontal="center" vertical="center"/>
    </xf>
    <xf numFmtId="3" fontId="18" fillId="6" borderId="0" xfId="3" applyNumberFormat="1" applyFill="1" applyAlignment="1">
      <alignment horizontal="right" vertical="center"/>
    </xf>
    <xf numFmtId="2" fontId="92" fillId="6" borderId="0" xfId="3" applyNumberFormat="1" applyFont="1" applyFill="1" applyAlignment="1">
      <alignment horizontal="center" vertical="center"/>
    </xf>
    <xf numFmtId="3" fontId="92" fillId="6" borderId="0" xfId="3" applyNumberFormat="1" applyFont="1" applyFill="1" applyAlignment="1">
      <alignment horizontal="right" vertical="center"/>
    </xf>
    <xf numFmtId="0" fontId="114" fillId="7" borderId="0" xfId="0" applyFont="1" applyFill="1" applyBorder="1" applyAlignment="1">
      <alignment horizontal="left" vertical="center"/>
    </xf>
    <xf numFmtId="0" fontId="32" fillId="7" borderId="0" xfId="0" applyFont="1" applyFill="1" applyBorder="1" applyAlignment="1">
      <alignment horizontal="left" vertical="center"/>
    </xf>
    <xf numFmtId="0" fontId="32" fillId="7" borderId="0" xfId="0" applyFont="1" applyFill="1" applyBorder="1" applyAlignment="1">
      <alignment horizontal="center" vertical="center"/>
    </xf>
    <xf numFmtId="175" fontId="114" fillId="7" borderId="0" xfId="0" applyNumberFormat="1" applyFont="1" applyFill="1" applyBorder="1" applyAlignment="1">
      <alignment horizontal="right" vertical="center"/>
    </xf>
    <xf numFmtId="176" fontId="114" fillId="7" borderId="0" xfId="0" applyNumberFormat="1" applyFont="1" applyFill="1" applyBorder="1" applyAlignment="1">
      <alignment horizontal="right" vertical="center"/>
    </xf>
    <xf numFmtId="3" fontId="32" fillId="7" borderId="0" xfId="0" applyNumberFormat="1" applyFont="1" applyFill="1" applyBorder="1" applyAlignment="1">
      <alignment horizontal="right" vertical="center"/>
    </xf>
    <xf numFmtId="170" fontId="32" fillId="7" borderId="0" xfId="0" applyNumberFormat="1" applyFont="1" applyFill="1" applyBorder="1" applyAlignment="1">
      <alignment horizontal="right" vertical="center"/>
    </xf>
    <xf numFmtId="10" fontId="32" fillId="7" borderId="0" xfId="0" applyNumberFormat="1" applyFont="1" applyFill="1" applyBorder="1" applyAlignment="1">
      <alignment horizontal="right" vertical="center"/>
    </xf>
    <xf numFmtId="175" fontId="32" fillId="7" borderId="0" xfId="0" applyNumberFormat="1" applyFont="1" applyFill="1" applyBorder="1" applyAlignment="1">
      <alignment horizontal="right" vertical="center"/>
    </xf>
    <xf numFmtId="176" fontId="32" fillId="7" borderId="0" xfId="0" applyNumberFormat="1" applyFont="1" applyFill="1" applyBorder="1" applyAlignment="1">
      <alignment horizontal="right" vertical="center"/>
    </xf>
    <xf numFmtId="175" fontId="32" fillId="7" borderId="0" xfId="0" applyNumberFormat="1" applyFont="1" applyFill="1" applyBorder="1" applyAlignment="1" applyProtection="1">
      <alignment horizontal="right" vertical="center"/>
    </xf>
    <xf numFmtId="176" fontId="32" fillId="7" borderId="0" xfId="0" applyNumberFormat="1" applyFont="1" applyFill="1" applyBorder="1" applyAlignment="1" applyProtection="1">
      <alignment horizontal="right" vertical="center"/>
    </xf>
    <xf numFmtId="3" fontId="32" fillId="7" borderId="0" xfId="0" applyNumberFormat="1" applyFont="1" applyFill="1" applyBorder="1" applyAlignment="1" applyProtection="1">
      <alignment horizontal="right" vertical="center"/>
    </xf>
    <xf numFmtId="170" fontId="32" fillId="7" borderId="0" xfId="0" applyNumberFormat="1" applyFont="1" applyFill="1" applyBorder="1" applyAlignment="1" applyProtection="1">
      <alignment horizontal="right" vertical="center"/>
    </xf>
    <xf numFmtId="0" fontId="32" fillId="7" borderId="0" xfId="21" applyFont="1" applyFill="1" applyBorder="1" applyAlignment="1">
      <alignment horizontal="left" vertical="center"/>
    </xf>
    <xf numFmtId="175" fontId="114" fillId="7" borderId="0" xfId="0" applyNumberFormat="1" applyFont="1" applyFill="1" applyBorder="1" applyAlignment="1" applyProtection="1">
      <alignment horizontal="right" vertical="center"/>
    </xf>
    <xf numFmtId="176" fontId="114" fillId="7" borderId="0" xfId="0" applyNumberFormat="1" applyFont="1" applyFill="1" applyBorder="1" applyAlignment="1" applyProtection="1">
      <alignment horizontal="right" vertical="center"/>
    </xf>
    <xf numFmtId="0" fontId="117" fillId="7" borderId="0" xfId="0" applyFont="1" applyFill="1" applyBorder="1" applyAlignment="1">
      <alignment horizontal="left" vertical="center"/>
    </xf>
    <xf numFmtId="3" fontId="118" fillId="7" borderId="0" xfId="0" applyNumberFormat="1" applyFont="1" applyFill="1" applyBorder="1" applyAlignment="1" applyProtection="1">
      <alignment horizontal="right" vertical="center"/>
    </xf>
    <xf numFmtId="0" fontId="114" fillId="7" borderId="0" xfId="0" applyFont="1" applyFill="1" applyBorder="1" applyAlignment="1">
      <alignment horizontal="center" vertical="center"/>
    </xf>
    <xf numFmtId="3" fontId="114" fillId="7" borderId="0" xfId="0" applyNumberFormat="1" applyFont="1" applyFill="1" applyBorder="1" applyAlignment="1" applyProtection="1">
      <alignment horizontal="right" vertical="center"/>
    </xf>
    <xf numFmtId="170" fontId="114" fillId="7" borderId="0" xfId="0" applyNumberFormat="1" applyFont="1" applyFill="1" applyBorder="1" applyAlignment="1" applyProtection="1">
      <alignment horizontal="right" vertical="center"/>
    </xf>
    <xf numFmtId="49" fontId="114" fillId="7" borderId="0" xfId="22" applyNumberFormat="1" applyFont="1" applyFill="1" applyBorder="1" applyAlignment="1">
      <alignment horizontal="left" vertical="center"/>
    </xf>
    <xf numFmtId="49" fontId="114" fillId="7" borderId="0" xfId="22" applyNumberFormat="1" applyFont="1" applyFill="1" applyBorder="1" applyAlignment="1">
      <alignment horizontal="center" vertical="center"/>
    </xf>
    <xf numFmtId="0" fontId="32" fillId="7" borderId="0" xfId="3" applyFont="1" applyFill="1" applyBorder="1" applyAlignment="1">
      <alignment horizontal="center" vertical="center"/>
    </xf>
    <xf numFmtId="175" fontId="118" fillId="7" borderId="0" xfId="0" applyNumberFormat="1" applyFont="1" applyFill="1" applyBorder="1" applyAlignment="1" applyProtection="1">
      <alignment horizontal="right" vertical="center"/>
    </xf>
    <xf numFmtId="176" fontId="118" fillId="7" borderId="0" xfId="0" applyNumberFormat="1" applyFont="1" applyFill="1" applyBorder="1" applyAlignment="1" applyProtection="1">
      <alignment horizontal="right" vertical="center"/>
    </xf>
    <xf numFmtId="170" fontId="118" fillId="7" borderId="0" xfId="0" applyNumberFormat="1" applyFont="1" applyFill="1" applyBorder="1" applyAlignment="1" applyProtection="1">
      <alignment horizontal="right" vertical="center"/>
    </xf>
    <xf numFmtId="0" fontId="58" fillId="6" borderId="0" xfId="0" applyFont="1" applyFill="1" applyBorder="1" applyAlignment="1">
      <alignment vertical="center"/>
    </xf>
    <xf numFmtId="170" fontId="30" fillId="6" borderId="0" xfId="0" applyNumberFormat="1" applyFont="1" applyFill="1" applyBorder="1" applyAlignment="1">
      <alignment vertical="center"/>
    </xf>
    <xf numFmtId="14" fontId="57" fillId="6" borderId="0" xfId="0" applyNumberFormat="1" applyFont="1" applyFill="1" applyBorder="1" applyAlignment="1">
      <alignment vertical="center"/>
    </xf>
    <xf numFmtId="14" fontId="45" fillId="6" borderId="0" xfId="0" applyNumberFormat="1" applyFont="1" applyFill="1" applyBorder="1" applyAlignment="1">
      <alignment vertical="center"/>
    </xf>
    <xf numFmtId="0" fontId="32" fillId="6" borderId="0" xfId="0" applyFont="1" applyFill="1" applyBorder="1" applyAlignment="1">
      <alignment vertical="center"/>
    </xf>
    <xf numFmtId="170" fontId="30" fillId="6" borderId="0" xfId="0" applyNumberFormat="1" applyFont="1" applyFill="1" applyBorder="1" applyAlignment="1">
      <alignment horizontal="right" vertical="center"/>
    </xf>
    <xf numFmtId="3" fontId="62" fillId="6" borderId="0" xfId="23" applyNumberFormat="1" applyFont="1" applyFill="1" applyAlignment="1">
      <alignment vertical="center"/>
    </xf>
    <xf numFmtId="10" fontId="62" fillId="6" borderId="0" xfId="23" applyNumberFormat="1" applyFont="1" applyFill="1" applyAlignment="1">
      <alignment vertical="center"/>
    </xf>
    <xf numFmtId="0" fontId="65" fillId="6" borderId="0" xfId="0" applyFont="1" applyFill="1" applyBorder="1" applyAlignment="1">
      <alignment wrapText="1"/>
    </xf>
    <xf numFmtId="3" fontId="33" fillId="6" borderId="0" xfId="23" applyNumberFormat="1" applyFont="1" applyFill="1" applyAlignment="1">
      <alignment vertical="center"/>
    </xf>
    <xf numFmtId="10" fontId="33" fillId="6" borderId="0" xfId="23" applyNumberFormat="1" applyFont="1" applyFill="1" applyAlignment="1">
      <alignment vertical="center"/>
    </xf>
    <xf numFmtId="3" fontId="62" fillId="6" borderId="0" xfId="23" applyNumberFormat="1" applyFont="1" applyFill="1"/>
    <xf numFmtId="10" fontId="62" fillId="6" borderId="0" xfId="23" applyNumberFormat="1" applyFont="1" applyFill="1"/>
    <xf numFmtId="0" fontId="62" fillId="6" borderId="0" xfId="23" applyFont="1" applyFill="1" applyBorder="1" applyAlignment="1">
      <alignment vertical="center"/>
    </xf>
    <xf numFmtId="0" fontId="32" fillId="6" borderId="0" xfId="24" applyFont="1" applyFill="1" applyBorder="1" applyAlignment="1">
      <alignment horizontal="left" vertical="center" wrapText="1"/>
    </xf>
    <xf numFmtId="175" fontId="32" fillId="6" borderId="0" xfId="25" applyNumberFormat="1" applyFont="1" applyFill="1" applyAlignment="1">
      <alignment horizontal="right" vertical="center"/>
    </xf>
    <xf numFmtId="4" fontId="32" fillId="6" borderId="0" xfId="0" applyNumberFormat="1" applyFont="1" applyFill="1" applyBorder="1" applyAlignment="1">
      <alignment horizontal="right" vertical="center"/>
    </xf>
    <xf numFmtId="0" fontId="32" fillId="6" borderId="0" xfId="22" applyFont="1" applyFill="1" applyBorder="1" applyAlignment="1">
      <alignment horizontal="left" vertical="center" wrapText="1"/>
    </xf>
    <xf numFmtId="0" fontId="54" fillId="6" borderId="0" xfId="3" applyFont="1" applyFill="1" applyBorder="1" applyAlignment="1">
      <alignment horizontal="left" vertical="center" wrapText="1"/>
    </xf>
    <xf numFmtId="0" fontId="32" fillId="6" borderId="0" xfId="3" applyFont="1" applyFill="1" applyBorder="1" applyAlignment="1">
      <alignment horizontal="left" vertical="center"/>
    </xf>
    <xf numFmtId="3" fontId="32" fillId="6" borderId="0" xfId="3" applyNumberFormat="1" applyFont="1" applyFill="1" applyBorder="1" applyAlignment="1">
      <alignment horizontal="right" vertical="center"/>
    </xf>
    <xf numFmtId="0" fontId="58" fillId="6" borderId="0" xfId="24" applyFont="1" applyFill="1" applyBorder="1" applyAlignment="1">
      <alignment horizontal="left" vertical="center" wrapText="1"/>
    </xf>
    <xf numFmtId="175" fontId="58" fillId="6" borderId="0" xfId="25"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2" applyFont="1" applyFill="1" applyBorder="1" applyAlignment="1">
      <alignment horizontal="left" vertical="center" wrapText="1"/>
    </xf>
    <xf numFmtId="3" fontId="58" fillId="6" borderId="0" xfId="24" applyNumberFormat="1" applyFont="1" applyFill="1" applyBorder="1" applyAlignment="1">
      <alignment horizontal="right" vertical="center" wrapText="1"/>
    </xf>
    <xf numFmtId="175" fontId="58" fillId="6" borderId="0" xfId="25" applyNumberFormat="1" applyFont="1" applyFill="1" applyAlignment="1">
      <alignment vertical="center"/>
    </xf>
    <xf numFmtId="176" fontId="58" fillId="6" borderId="0" xfId="0" applyNumberFormat="1" applyFont="1" applyFill="1" applyBorder="1" applyAlignment="1">
      <alignment vertical="center"/>
    </xf>
    <xf numFmtId="3" fontId="58" fillId="6" borderId="0" xfId="22" applyNumberFormat="1" applyFont="1" applyFill="1" applyBorder="1" applyAlignment="1">
      <alignment horizontal="right" vertical="center" wrapText="1"/>
    </xf>
    <xf numFmtId="0" fontId="99" fillId="6" borderId="0" xfId="0" applyFont="1" applyFill="1" applyBorder="1" applyAlignment="1">
      <alignment horizontal="center" vertical="center"/>
    </xf>
    <xf numFmtId="0" fontId="54" fillId="6" borderId="0" xfId="0" applyFont="1" applyFill="1" applyBorder="1" applyAlignment="1">
      <alignment horizontal="right" vertical="center"/>
    </xf>
    <xf numFmtId="0" fontId="54" fillId="6" borderId="0" xfId="0" applyFont="1" applyFill="1" applyBorder="1" applyAlignment="1">
      <alignment horizontal="center" vertical="center"/>
    </xf>
    <xf numFmtId="14" fontId="42" fillId="6" borderId="0" xfId="3" applyNumberFormat="1" applyFont="1" applyFill="1" applyBorder="1" applyAlignment="1">
      <alignment horizontal="center" vertical="center" wrapText="1"/>
    </xf>
    <xf numFmtId="0" fontId="32" fillId="6" borderId="0" xfId="26" applyFont="1" applyFill="1" applyBorder="1" applyAlignment="1">
      <alignment horizontal="left" vertical="center"/>
    </xf>
    <xf numFmtId="3" fontId="42" fillId="6" borderId="0" xfId="26" applyNumberFormat="1" applyFont="1" applyFill="1" applyBorder="1" applyAlignment="1">
      <alignment horizontal="right" vertical="center" indent="1"/>
    </xf>
    <xf numFmtId="10" fontId="42" fillId="6" borderId="0" xfId="26"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0" fontId="30" fillId="6" borderId="0" xfId="26" applyFont="1" applyFill="1" applyBorder="1" applyAlignment="1">
      <alignment horizontal="left" vertical="center"/>
    </xf>
    <xf numFmtId="3" fontId="41" fillId="6" borderId="0" xfId="26" applyNumberFormat="1" applyFont="1" applyFill="1" applyBorder="1" applyAlignment="1">
      <alignment horizontal="right" vertical="center" indent="1"/>
    </xf>
    <xf numFmtId="10" fontId="41" fillId="6" borderId="0" xfId="26" applyNumberFormat="1" applyFont="1" applyFill="1" applyBorder="1" applyAlignment="1">
      <alignment horizontal="right" vertical="center" indent="2"/>
    </xf>
    <xf numFmtId="10" fontId="41" fillId="6" borderId="0" xfId="0" applyNumberFormat="1" applyFont="1" applyFill="1" applyBorder="1" applyAlignment="1">
      <alignment horizontal="right" indent="1"/>
    </xf>
    <xf numFmtId="10" fontId="42" fillId="6" borderId="0" xfId="26" applyNumberFormat="1" applyFont="1" applyFill="1" applyBorder="1" applyAlignment="1">
      <alignment horizontal="right" vertical="center" indent="1"/>
    </xf>
    <xf numFmtId="10" fontId="41" fillId="6" borderId="0" xfId="26" applyNumberFormat="1" applyFont="1" applyFill="1" applyBorder="1" applyAlignment="1">
      <alignment horizontal="right" vertical="center" indent="1"/>
    </xf>
    <xf numFmtId="0" fontId="124" fillId="6" borderId="0" xfId="0" applyFont="1" applyFill="1" applyAlignment="1">
      <alignment vertical="center"/>
    </xf>
    <xf numFmtId="3" fontId="93" fillId="6" borderId="0" xfId="27" quotePrefix="1" applyNumberFormat="1" applyFont="1" applyFill="1" applyBorder="1" applyAlignment="1" applyProtection="1">
      <alignment vertical="center"/>
      <protection hidden="1"/>
    </xf>
    <xf numFmtId="10" fontId="93" fillId="6" borderId="0" xfId="27" quotePrefix="1" applyNumberFormat="1" applyFont="1" applyFill="1" applyBorder="1" applyAlignment="1" applyProtection="1">
      <alignment vertical="center"/>
      <protection hidden="1"/>
    </xf>
    <xf numFmtId="0" fontId="111" fillId="6" borderId="0" xfId="0" applyFont="1" applyFill="1" applyAlignment="1">
      <alignment vertical="center"/>
    </xf>
    <xf numFmtId="3" fontId="58" fillId="6" borderId="0" xfId="27" quotePrefix="1" applyNumberFormat="1" applyFont="1" applyFill="1" applyBorder="1" applyAlignment="1" applyProtection="1">
      <alignment vertical="center"/>
      <protection hidden="1"/>
    </xf>
    <xf numFmtId="10" fontId="58" fillId="6" borderId="0" xfId="27" quotePrefix="1" applyNumberFormat="1" applyFont="1" applyFill="1" applyBorder="1" applyAlignment="1" applyProtection="1">
      <alignment vertical="center"/>
      <protection hidden="1"/>
    </xf>
    <xf numFmtId="0" fontId="111" fillId="6" borderId="0" xfId="0" applyFont="1" applyFill="1" applyAlignment="1">
      <alignment vertical="center" wrapText="1"/>
    </xf>
    <xf numFmtId="0" fontId="126" fillId="6" borderId="0" xfId="0" applyFont="1" applyFill="1" applyAlignment="1">
      <alignment vertical="center"/>
    </xf>
    <xf numFmtId="0" fontId="124" fillId="6" borderId="0" xfId="0" applyFont="1" applyFill="1" applyAlignment="1">
      <alignment vertical="center" wrapText="1"/>
    </xf>
    <xf numFmtId="0" fontId="33" fillId="6" borderId="0" xfId="27" quotePrefix="1" applyNumberFormat="1" applyFont="1" applyFill="1" applyBorder="1" applyAlignment="1">
      <alignment vertical="center"/>
    </xf>
    <xf numFmtId="3" fontId="54" fillId="9" borderId="0" xfId="0" applyNumberFormat="1" applyFont="1" applyFill="1" applyBorder="1" applyAlignment="1">
      <alignment horizontal="right" vertical="center" wrapText="1" indent="1"/>
    </xf>
    <xf numFmtId="10" fontId="54" fillId="6" borderId="0" xfId="0" applyNumberFormat="1" applyFont="1" applyFill="1" applyBorder="1" applyAlignment="1">
      <alignment horizontal="center" vertical="center"/>
    </xf>
    <xf numFmtId="3" fontId="54" fillId="6" borderId="0" xfId="0" applyNumberFormat="1" applyFont="1" applyFill="1" applyBorder="1" applyAlignment="1">
      <alignment horizontal="right" vertical="center" indent="1"/>
    </xf>
    <xf numFmtId="0" fontId="33" fillId="6" borderId="0" xfId="27" quotePrefix="1" applyNumberFormat="1" applyFont="1" applyFill="1" applyBorder="1" applyAlignment="1">
      <alignment vertical="center" wrapText="1"/>
    </xf>
    <xf numFmtId="0" fontId="33" fillId="6" borderId="0" xfId="27" applyNumberFormat="1" applyFont="1" applyFill="1" applyBorder="1" applyAlignment="1">
      <alignment vertical="center"/>
    </xf>
    <xf numFmtId="0" fontId="87" fillId="9" borderId="0" xfId="0" applyFont="1" applyFill="1" applyBorder="1" applyAlignment="1">
      <alignment vertical="center" wrapText="1"/>
    </xf>
    <xf numFmtId="3" fontId="87" fillId="9" borderId="0" xfId="0" applyNumberFormat="1" applyFont="1" applyFill="1" applyBorder="1" applyAlignment="1">
      <alignment horizontal="right" vertical="center" wrapText="1" indent="1"/>
    </xf>
    <xf numFmtId="10" fontId="80" fillId="6" borderId="0" xfId="0" applyNumberFormat="1" applyFont="1" applyFill="1" applyBorder="1" applyAlignment="1">
      <alignment horizontal="center" vertical="center"/>
    </xf>
    <xf numFmtId="3" fontId="80" fillId="9" borderId="0" xfId="0" applyNumberFormat="1" applyFont="1" applyFill="1" applyBorder="1" applyAlignment="1">
      <alignment horizontal="right" vertical="center" wrapText="1" indent="1"/>
    </xf>
    <xf numFmtId="0" fontId="60" fillId="6" borderId="0" xfId="26" applyFont="1" applyFill="1" applyBorder="1" applyAlignment="1">
      <alignment horizontal="left" vertical="center" wrapText="1"/>
    </xf>
    <xf numFmtId="3" fontId="60" fillId="6" borderId="0" xfId="26" applyNumberFormat="1" applyFont="1" applyFill="1" applyBorder="1" applyAlignment="1">
      <alignment horizontal="right" vertical="center" indent="1"/>
    </xf>
    <xf numFmtId="3" fontId="42" fillId="7" borderId="0" xfId="27" quotePrefix="1" applyNumberFormat="1" applyFont="1" applyFill="1" applyBorder="1" applyAlignment="1" applyProtection="1">
      <alignment vertical="center"/>
      <protection hidden="1"/>
    </xf>
    <xf numFmtId="10" fontId="42" fillId="7" borderId="0" xfId="27" quotePrefix="1" applyNumberFormat="1" applyFont="1" applyFill="1" applyBorder="1" applyAlignment="1" applyProtection="1">
      <alignment vertical="center"/>
      <protection hidden="1"/>
    </xf>
    <xf numFmtId="0" fontId="93" fillId="6" borderId="0" xfId="0" applyFont="1" applyFill="1" applyBorder="1" applyAlignment="1">
      <alignment vertical="center" wrapText="1"/>
    </xf>
    <xf numFmtId="3" fontId="41" fillId="7" borderId="0" xfId="27" quotePrefix="1" applyNumberFormat="1" applyFont="1" applyFill="1" applyBorder="1" applyAlignment="1" applyProtection="1">
      <alignment vertical="center"/>
      <protection hidden="1"/>
    </xf>
    <xf numFmtId="10" fontId="91" fillId="7" borderId="0" xfId="27" quotePrefix="1" applyNumberFormat="1" applyFont="1" applyFill="1" applyBorder="1" applyAlignment="1" applyProtection="1">
      <alignment vertical="center"/>
      <protection hidden="1"/>
    </xf>
    <xf numFmtId="3" fontId="91" fillId="7" borderId="0" xfId="27" quotePrefix="1" applyNumberFormat="1" applyFont="1" applyFill="1" applyBorder="1" applyAlignment="1" applyProtection="1">
      <alignment vertical="center"/>
      <protection hidden="1"/>
    </xf>
    <xf numFmtId="3" fontId="58" fillId="7" borderId="0" xfId="27" quotePrefix="1" applyNumberFormat="1" applyFont="1" applyFill="1" applyBorder="1" applyAlignment="1" applyProtection="1">
      <alignment vertical="center"/>
      <protection hidden="1"/>
    </xf>
    <xf numFmtId="3" fontId="93" fillId="7" borderId="0" xfId="27"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11" fillId="6" borderId="0" xfId="0" applyNumberFormat="1" applyFont="1" applyFill="1" applyAlignment="1">
      <alignment vertical="center"/>
    </xf>
    <xf numFmtId="0" fontId="93" fillId="6" borderId="0" xfId="0" applyFont="1" applyFill="1" applyAlignment="1">
      <alignment horizontal="left" vertical="center"/>
    </xf>
    <xf numFmtId="3" fontId="124" fillId="6" borderId="0" xfId="0" applyNumberFormat="1" applyFont="1" applyFill="1" applyAlignment="1">
      <alignment vertical="center"/>
    </xf>
    <xf numFmtId="10" fontId="87" fillId="6" borderId="0" xfId="0" applyNumberFormat="1" applyFont="1" applyFill="1" applyBorder="1" applyAlignment="1">
      <alignment horizontal="center" vertical="center"/>
    </xf>
    <xf numFmtId="174" fontId="43" fillId="6" borderId="0" xfId="3" applyNumberFormat="1" applyFont="1" applyFill="1" applyAlignment="1">
      <alignment horizontal="right" vertical="center" indent="3"/>
    </xf>
    <xf numFmtId="174" fontId="42" fillId="6" borderId="0" xfId="3" applyNumberFormat="1" applyFont="1" applyFill="1" applyAlignment="1">
      <alignment horizontal="right" vertical="center" indent="3"/>
    </xf>
    <xf numFmtId="0" fontId="45" fillId="0" borderId="0" xfId="0" applyFont="1" applyAlignment="1">
      <alignment horizontal="left" vertical="center" indent="2"/>
    </xf>
    <xf numFmtId="3" fontId="0" fillId="0" borderId="0" xfId="0" applyNumberFormat="1"/>
    <xf numFmtId="10" fontId="42" fillId="10" borderId="0" xfId="1" applyNumberFormat="1" applyFont="1" applyFill="1" applyBorder="1" applyAlignment="1" applyProtection="1">
      <alignment horizontal="right" vertical="center" indent="3"/>
      <protection hidden="1"/>
    </xf>
    <xf numFmtId="0" fontId="42" fillId="10" borderId="0" xfId="0" applyFont="1" applyFill="1" applyBorder="1" applyAlignment="1">
      <alignment vertical="center"/>
    </xf>
    <xf numFmtId="0" fontId="118" fillId="7" borderId="0" xfId="0" applyFont="1" applyFill="1" applyBorder="1" applyAlignment="1">
      <alignment horizontal="left" vertical="center"/>
    </xf>
    <xf numFmtId="10" fontId="8" fillId="7" borderId="0" xfId="1" applyNumberFormat="1" applyFont="1" applyFill="1" applyBorder="1" applyAlignment="1">
      <alignment horizontal="righ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6" fillId="0" borderId="0" xfId="0" applyFont="1"/>
    <xf numFmtId="0" fontId="46" fillId="0" borderId="0" xfId="0" quotePrefix="1" applyFont="1"/>
    <xf numFmtId="0" fontId="165" fillId="0" borderId="0" xfId="0" applyFont="1"/>
    <xf numFmtId="0" fontId="20" fillId="11" borderId="0" xfId="16" applyFont="1" applyFill="1" applyAlignment="1"/>
    <xf numFmtId="0" fontId="0" fillId="11" borderId="0" xfId="0" applyFill="1"/>
    <xf numFmtId="0" fontId="66" fillId="11" borderId="0" xfId="16" applyFont="1" applyFill="1" applyAlignment="1">
      <alignment horizontal="left" vertical="center"/>
    </xf>
    <xf numFmtId="0" fontId="32" fillId="11" borderId="0" xfId="0" applyFont="1" applyFill="1" applyAlignment="1">
      <alignment vertical="center" wrapText="1"/>
    </xf>
    <xf numFmtId="3" fontId="32" fillId="11" borderId="0" xfId="1" applyNumberFormat="1" applyFont="1" applyFill="1" applyAlignment="1">
      <alignment horizontal="right" vertical="center"/>
    </xf>
    <xf numFmtId="0" fontId="3" fillId="12" borderId="0" xfId="0" applyFont="1" applyFill="1" applyBorder="1" applyAlignment="1">
      <alignment horizontal="center" vertical="center"/>
    </xf>
    <xf numFmtId="0" fontId="3" fillId="12" borderId="0" xfId="0" applyFont="1" applyFill="1" applyBorder="1" applyAlignment="1">
      <alignment horizontal="center"/>
    </xf>
    <xf numFmtId="0" fontId="5"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9" fillId="12" borderId="0" xfId="0" applyFont="1" applyFill="1" applyBorder="1" applyAlignment="1"/>
    <xf numFmtId="0" fontId="9" fillId="12" borderId="0" xfId="0" applyFont="1" applyFill="1" applyBorder="1"/>
    <xf numFmtId="0" fontId="10" fillId="12" borderId="0" xfId="0" applyFont="1" applyFill="1" applyBorder="1" applyAlignment="1">
      <alignment horizontal="center"/>
    </xf>
    <xf numFmtId="0" fontId="4" fillId="12" borderId="0" xfId="0" applyFont="1" applyFill="1" applyBorder="1" applyAlignment="1">
      <alignment horizontal="center" vertical="top" wrapText="1"/>
    </xf>
    <xf numFmtId="0" fontId="11" fillId="12" borderId="0" xfId="0" applyFont="1" applyFill="1" applyBorder="1" applyAlignment="1">
      <alignment horizontal="center"/>
    </xf>
    <xf numFmtId="0" fontId="9" fillId="12" borderId="0" xfId="0" applyFont="1" applyFill="1" applyBorder="1" applyAlignment="1">
      <alignment horizontal="center" vertical="center" wrapText="1"/>
    </xf>
    <xf numFmtId="0" fontId="172" fillId="0" borderId="0" xfId="0" applyFont="1" applyAlignment="1">
      <alignment horizontal="left" vertical="center"/>
    </xf>
    <xf numFmtId="0" fontId="172" fillId="0" borderId="0" xfId="0" applyFont="1" applyAlignment="1">
      <alignment horizontal="right" vertical="center"/>
    </xf>
    <xf numFmtId="0" fontId="32" fillId="13" borderId="0" xfId="0" applyFont="1" applyFill="1" applyBorder="1"/>
    <xf numFmtId="14" fontId="41" fillId="13" borderId="0" xfId="0" applyNumberFormat="1" applyFont="1" applyFill="1" applyBorder="1" applyAlignment="1">
      <alignment horizontal="center" vertical="center"/>
    </xf>
    <xf numFmtId="14" fontId="32" fillId="13" borderId="0" xfId="0" applyNumberFormat="1" applyFont="1" applyFill="1" applyBorder="1" applyAlignment="1">
      <alignment horizontal="center" vertical="center"/>
    </xf>
    <xf numFmtId="14" fontId="27" fillId="13" borderId="0" xfId="0" applyNumberFormat="1" applyFont="1" applyFill="1" applyBorder="1" applyAlignment="1">
      <alignment horizontal="center" vertical="center"/>
    </xf>
    <xf numFmtId="0" fontId="40" fillId="13" borderId="0" xfId="0" applyFont="1" applyFill="1" applyAlignment="1">
      <alignment horizontal="center" vertical="center" wrapText="1"/>
    </xf>
    <xf numFmtId="0" fontId="30" fillId="13" borderId="0" xfId="0" applyFont="1" applyFill="1" applyBorder="1" applyAlignment="1">
      <alignment horizontal="center" vertical="center" wrapText="1"/>
    </xf>
    <xf numFmtId="0" fontId="41" fillId="13" borderId="0" xfId="0" applyFont="1" applyFill="1" applyBorder="1" applyAlignment="1">
      <alignment horizontal="left" vertical="center" wrapText="1" indent="2"/>
    </xf>
    <xf numFmtId="3" fontId="41" fillId="13" borderId="0" xfId="0" applyNumberFormat="1" applyFont="1" applyFill="1" applyBorder="1" applyAlignment="1">
      <alignment horizontal="right" vertical="center"/>
    </xf>
    <xf numFmtId="10" fontId="41" fillId="13" borderId="0" xfId="0" applyNumberFormat="1" applyFont="1" applyFill="1" applyBorder="1" applyAlignment="1">
      <alignment horizontal="right" vertical="center"/>
    </xf>
    <xf numFmtId="0" fontId="33" fillId="13" borderId="0" xfId="0" applyFont="1" applyFill="1"/>
    <xf numFmtId="0" fontId="33" fillId="13" borderId="0" xfId="0" applyFont="1" applyFill="1" applyBorder="1" applyAlignment="1">
      <alignment horizontal="center" vertical="center" wrapText="1"/>
    </xf>
    <xf numFmtId="166" fontId="30" fillId="13" borderId="0" xfId="5" applyNumberFormat="1" applyFont="1" applyFill="1" applyBorder="1" applyAlignment="1" applyProtection="1">
      <alignment horizontal="right" vertical="center" wrapText="1"/>
    </xf>
    <xf numFmtId="166" fontId="30" fillId="13" borderId="0" xfId="5" applyNumberFormat="1" applyFont="1" applyFill="1" applyBorder="1" applyAlignment="1" applyProtection="1">
      <alignment horizontal="left" vertical="center" wrapText="1" indent="1"/>
    </xf>
    <xf numFmtId="3" fontId="30" fillId="13" borderId="0" xfId="6" applyNumberFormat="1" applyFont="1" applyFill="1" applyAlignment="1" applyProtection="1">
      <alignment horizontal="right" vertical="center"/>
    </xf>
    <xf numFmtId="4" fontId="30" fillId="13" borderId="0" xfId="6" applyNumberFormat="1" applyFont="1" applyFill="1" applyAlignment="1" applyProtection="1">
      <alignment horizontal="right" vertical="center"/>
    </xf>
    <xf numFmtId="3" fontId="30" fillId="13" borderId="0" xfId="7" applyNumberFormat="1" applyFont="1" applyFill="1" applyBorder="1" applyAlignment="1" applyProtection="1">
      <alignment horizontal="center" vertical="center"/>
    </xf>
    <xf numFmtId="0" fontId="32" fillId="13" borderId="0" xfId="0" applyFont="1" applyFill="1" applyBorder="1" applyAlignment="1">
      <alignment horizontal="center" vertical="center" wrapText="1"/>
    </xf>
    <xf numFmtId="49" fontId="32" fillId="13" borderId="0" xfId="0" applyNumberFormat="1" applyFont="1" applyFill="1" applyBorder="1" applyAlignment="1">
      <alignment horizontal="center" vertical="center" wrapText="1"/>
    </xf>
    <xf numFmtId="14" fontId="32" fillId="13" borderId="0" xfId="0" applyNumberFormat="1" applyFont="1" applyFill="1" applyBorder="1" applyAlignment="1">
      <alignment horizontal="center" vertical="center" wrapText="1"/>
    </xf>
    <xf numFmtId="0" fontId="140" fillId="13" borderId="0" xfId="0" applyFont="1" applyFill="1" applyBorder="1" applyAlignment="1">
      <alignment horizontal="center" vertical="center" wrapText="1"/>
    </xf>
    <xf numFmtId="14" fontId="140" fillId="13" borderId="0" xfId="0" applyNumberFormat="1" applyFont="1" applyFill="1" applyBorder="1" applyAlignment="1">
      <alignment horizontal="center" vertical="center" wrapText="1"/>
    </xf>
    <xf numFmtId="0" fontId="141" fillId="13" borderId="0" xfId="0" applyFont="1" applyFill="1" applyBorder="1" applyAlignment="1">
      <alignment horizontal="center" vertical="center" wrapText="1"/>
    </xf>
    <xf numFmtId="0" fontId="30" fillId="13" borderId="0" xfId="0" applyFont="1" applyFill="1" applyBorder="1" applyAlignment="1">
      <alignment horizontal="left" vertical="center" wrapText="1"/>
    </xf>
    <xf numFmtId="3" fontId="30" fillId="13" borderId="0" xfId="8" applyNumberFormat="1" applyFont="1" applyFill="1" applyBorder="1" applyAlignment="1" applyProtection="1">
      <alignment horizontal="center" vertical="center"/>
    </xf>
    <xf numFmtId="10" fontId="30" fillId="13" borderId="0" xfId="4" applyNumberFormat="1" applyFont="1" applyFill="1" applyBorder="1" applyAlignment="1" applyProtection="1">
      <alignment horizontal="center" vertical="center"/>
    </xf>
    <xf numFmtId="0" fontId="32" fillId="13" borderId="0" xfId="0" applyFont="1" applyFill="1" applyBorder="1" applyAlignment="1">
      <alignment horizontal="center" vertical="center"/>
    </xf>
    <xf numFmtId="0" fontId="140" fillId="13" borderId="0" xfId="0" applyFont="1" applyFill="1" applyBorder="1" applyAlignment="1">
      <alignment horizontal="center" vertical="center"/>
    </xf>
    <xf numFmtId="0" fontId="41" fillId="13" borderId="0" xfId="0" applyFont="1" applyFill="1" applyBorder="1" applyAlignment="1">
      <alignment vertical="center" wrapText="1"/>
    </xf>
    <xf numFmtId="0" fontId="54" fillId="13" borderId="0" xfId="0" applyFont="1" applyFill="1" applyBorder="1" applyAlignment="1">
      <alignment horizontal="center" wrapText="1"/>
    </xf>
    <xf numFmtId="14" fontId="32" fillId="13" borderId="0" xfId="0" applyNumberFormat="1" applyFont="1" applyFill="1" applyBorder="1" applyAlignment="1">
      <alignment horizontal="center"/>
    </xf>
    <xf numFmtId="0" fontId="32" fillId="13" borderId="0" xfId="0" applyFont="1" applyFill="1" applyBorder="1" applyAlignment="1">
      <alignment horizontal="center"/>
    </xf>
    <xf numFmtId="0" fontId="141" fillId="13" borderId="0" xfId="0" applyFont="1" applyFill="1" applyBorder="1" applyAlignment="1">
      <alignment horizontal="center" vertical="top" wrapText="1"/>
    </xf>
    <xf numFmtId="14" fontId="140"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0" fontId="55" fillId="13" borderId="0" xfId="0" applyFont="1" applyFill="1" applyBorder="1" applyAlignment="1">
      <alignment vertical="center"/>
    </xf>
    <xf numFmtId="170" fontId="41" fillId="13" borderId="0" xfId="1" applyNumberFormat="1" applyFont="1" applyFill="1" applyBorder="1" applyAlignment="1">
      <alignment horizontal="center" vertical="center"/>
    </xf>
    <xf numFmtId="169" fontId="41" fillId="13" borderId="0" xfId="1" applyNumberFormat="1" applyFont="1" applyFill="1" applyBorder="1" applyAlignment="1">
      <alignment horizontal="center" vertical="center" wrapText="1"/>
    </xf>
    <xf numFmtId="14" fontId="141" fillId="13" borderId="0" xfId="0" applyNumberFormat="1" applyFont="1" applyFill="1" applyBorder="1" applyAlignment="1">
      <alignment horizontal="center" vertical="center" wrapText="1"/>
    </xf>
    <xf numFmtId="0" fontId="164" fillId="13" borderId="0" xfId="0" applyFont="1" applyFill="1" applyBorder="1" applyAlignment="1">
      <alignment horizontal="center" vertical="center" wrapText="1"/>
    </xf>
    <xf numFmtId="14" fontId="39" fillId="13" borderId="0" xfId="0" applyNumberFormat="1" applyFont="1" applyFill="1" applyBorder="1" applyAlignment="1">
      <alignment horizontal="center" vertical="center"/>
    </xf>
    <xf numFmtId="0" fontId="67" fillId="13" borderId="0" xfId="0" applyFont="1" applyFill="1" applyBorder="1" applyAlignment="1">
      <alignment horizontal="left" vertical="center"/>
    </xf>
    <xf numFmtId="10" fontId="41" fillId="13" borderId="0" xfId="1" applyNumberFormat="1" applyFont="1" applyFill="1" applyBorder="1" applyAlignment="1" applyProtection="1">
      <alignment horizontal="right" vertical="center" indent="3"/>
      <protection hidden="1"/>
    </xf>
    <xf numFmtId="0" fontId="62" fillId="13" borderId="0" xfId="0" applyFont="1" applyFill="1" applyBorder="1" applyAlignment="1">
      <alignment horizontal="center" wrapText="1"/>
    </xf>
    <xf numFmtId="0" fontId="146" fillId="13" borderId="0" xfId="0" applyFont="1" applyFill="1" applyBorder="1" applyAlignment="1">
      <alignment horizontal="center" vertical="top" wrapText="1"/>
    </xf>
    <xf numFmtId="0" fontId="30" fillId="13" borderId="0" xfId="0" applyFont="1" applyFill="1" applyBorder="1" applyAlignment="1">
      <alignment vertical="center" wrapText="1"/>
    </xf>
    <xf numFmtId="3" fontId="30" fillId="13" borderId="0" xfId="10" applyNumberFormat="1" applyFont="1" applyFill="1" applyBorder="1" applyAlignment="1" applyProtection="1">
      <alignment horizontal="right" vertical="center"/>
    </xf>
    <xf numFmtId="3" fontId="30" fillId="13" borderId="0" xfId="10" applyNumberFormat="1" applyFont="1" applyFill="1" applyBorder="1" applyAlignment="1" applyProtection="1">
      <alignment vertical="center"/>
    </xf>
    <xf numFmtId="0" fontId="30" fillId="13" borderId="0" xfId="10" applyFont="1" applyFill="1" applyBorder="1" applyAlignment="1" applyProtection="1">
      <alignment vertical="center"/>
    </xf>
    <xf numFmtId="0" fontId="30" fillId="13" borderId="0" xfId="0" applyFont="1" applyFill="1" applyAlignment="1">
      <alignment horizontal="left" vertical="center" wrapText="1"/>
    </xf>
    <xf numFmtId="0" fontId="30" fillId="13" borderId="0" xfId="0" applyFont="1" applyFill="1" applyAlignment="1">
      <alignment horizontal="center" vertical="center" wrapText="1"/>
    </xf>
    <xf numFmtId="0" fontId="32" fillId="13" borderId="0" xfId="0" applyFont="1" applyFill="1" applyAlignment="1">
      <alignment vertical="center" wrapText="1"/>
    </xf>
    <xf numFmtId="3" fontId="32" fillId="13" borderId="0" xfId="1" applyNumberFormat="1" applyFont="1" applyFill="1" applyAlignment="1">
      <alignment horizontal="right" vertical="center"/>
    </xf>
    <xf numFmtId="10" fontId="32" fillId="13" borderId="0" xfId="1" applyNumberFormat="1" applyFont="1" applyFill="1" applyAlignment="1">
      <alignment horizontal="right" vertical="center" wrapText="1"/>
    </xf>
    <xf numFmtId="10" fontId="32" fillId="13" borderId="0" xfId="1" applyNumberFormat="1" applyFont="1" applyFill="1" applyAlignment="1">
      <alignment horizontal="right" vertical="center"/>
    </xf>
    <xf numFmtId="0" fontId="30" fillId="13" borderId="0" xfId="0" applyFont="1" applyFill="1" applyAlignment="1">
      <alignment vertical="center" wrapText="1"/>
    </xf>
    <xf numFmtId="10" fontId="30" fillId="13" borderId="0" xfId="1" applyNumberFormat="1" applyFont="1" applyFill="1" applyAlignment="1">
      <alignment horizontal="right" vertical="center" wrapText="1"/>
    </xf>
    <xf numFmtId="14" fontId="22" fillId="13" borderId="0" xfId="0" applyNumberFormat="1" applyFont="1" applyFill="1" applyBorder="1" applyAlignment="1">
      <alignment horizontal="center" vertical="center"/>
    </xf>
    <xf numFmtId="0" fontId="41" fillId="13" borderId="0" xfId="0" applyFont="1" applyFill="1" applyBorder="1" applyAlignment="1">
      <alignment horizontal="left" vertical="center" wrapText="1"/>
    </xf>
    <xf numFmtId="49" fontId="32" fillId="13" borderId="0" xfId="0" applyNumberFormat="1" applyFont="1" applyFill="1" applyAlignment="1">
      <alignment horizontal="center" vertical="center" wrapText="1"/>
    </xf>
    <xf numFmtId="0" fontId="32" fillId="13" borderId="0" xfId="0" applyFont="1" applyFill="1" applyAlignment="1">
      <alignment horizontal="center" wrapText="1"/>
    </xf>
    <xf numFmtId="0" fontId="140" fillId="13" borderId="0" xfId="0" applyFont="1" applyFill="1" applyAlignment="1">
      <alignment horizontal="center" vertical="center" wrapText="1"/>
    </xf>
    <xf numFmtId="0" fontId="41" fillId="13" borderId="0" xfId="0" applyFont="1" applyFill="1" applyAlignment="1">
      <alignment horizontal="left" vertical="center" wrapText="1"/>
    </xf>
    <xf numFmtId="166" fontId="41" fillId="13" borderId="0" xfId="1" applyNumberFormat="1" applyFont="1" applyFill="1" applyBorder="1" applyAlignment="1">
      <alignment horizontal="left" vertical="center"/>
    </xf>
    <xf numFmtId="166" fontId="41" fillId="13" borderId="0" xfId="1" applyNumberFormat="1" applyFont="1" applyFill="1" applyBorder="1" applyAlignment="1">
      <alignment horizontal="center" vertical="center"/>
    </xf>
    <xf numFmtId="10" fontId="41" fillId="13" borderId="0" xfId="4" applyNumberFormat="1" applyFont="1" applyFill="1" applyBorder="1" applyAlignment="1">
      <alignment horizontal="center" vertical="center"/>
    </xf>
    <xf numFmtId="164" fontId="41" fillId="13" borderId="0" xfId="0" applyNumberFormat="1" applyFont="1" applyFill="1" applyAlignment="1">
      <alignment horizontal="center" vertical="center"/>
    </xf>
    <xf numFmtId="0" fontId="41" fillId="13" borderId="0" xfId="0" applyFont="1" applyFill="1" applyBorder="1" applyAlignment="1">
      <alignment horizontal="left" vertical="center"/>
    </xf>
    <xf numFmtId="3" fontId="41" fillId="13" borderId="0" xfId="12" applyNumberFormat="1" applyFont="1" applyFill="1" applyBorder="1" applyAlignment="1">
      <alignment horizontal="right" vertical="center" indent="2"/>
    </xf>
    <xf numFmtId="10" fontId="41" fillId="13" borderId="0" xfId="4" applyNumberFormat="1" applyFont="1" applyFill="1" applyBorder="1" applyAlignment="1">
      <alignment horizontal="right" vertical="center" indent="1"/>
    </xf>
    <xf numFmtId="3" fontId="41" fillId="13" borderId="0" xfId="12" applyNumberFormat="1" applyFont="1" applyFill="1" applyBorder="1" applyAlignment="1">
      <alignment horizontal="right" vertical="center" indent="1"/>
    </xf>
    <xf numFmtId="0" fontId="32" fillId="13" borderId="0" xfId="0" applyFont="1" applyFill="1" applyAlignment="1">
      <alignment horizontal="center" vertical="center" wrapText="1"/>
    </xf>
    <xf numFmtId="0" fontId="33" fillId="13" borderId="0" xfId="0" applyFont="1" applyFill="1" applyBorder="1" applyAlignment="1">
      <alignment horizontal="center" wrapText="1"/>
    </xf>
    <xf numFmtId="0" fontId="135" fillId="13" borderId="0" xfId="0" applyFont="1" applyFill="1" applyBorder="1" applyAlignment="1">
      <alignment horizontal="center" vertical="top" wrapText="1"/>
    </xf>
    <xf numFmtId="0" fontId="62" fillId="13" borderId="0" xfId="0" applyFont="1" applyFill="1" applyBorder="1" applyAlignment="1">
      <alignment vertical="center" wrapText="1"/>
    </xf>
    <xf numFmtId="3"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vertical="center"/>
    </xf>
    <xf numFmtId="4" fontId="30" fillId="13" borderId="0" xfId="0" applyNumberFormat="1" applyFont="1" applyFill="1" applyBorder="1" applyAlignment="1" applyProtection="1">
      <alignment horizontal="right" vertical="center"/>
    </xf>
    <xf numFmtId="10"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xf>
    <xf numFmtId="0" fontId="30" fillId="13" borderId="0" xfId="0" applyFont="1" applyFill="1" applyBorder="1" applyAlignment="1">
      <alignment horizontal="right"/>
    </xf>
    <xf numFmtId="0" fontId="41" fillId="13" borderId="0" xfId="0" applyFont="1" applyFill="1" applyBorder="1" applyAlignment="1">
      <alignment horizontal="center" vertical="center" wrapText="1"/>
    </xf>
    <xf numFmtId="0" fontId="32" fillId="13" borderId="0" xfId="0" applyFont="1" applyFill="1" applyBorder="1" applyAlignment="1">
      <alignment horizontal="center" wrapText="1"/>
    </xf>
    <xf numFmtId="0" fontId="110" fillId="13" borderId="0" xfId="28" applyFont="1" applyFill="1" applyAlignment="1">
      <alignment horizontal="center" vertical="center" wrapText="1"/>
    </xf>
    <xf numFmtId="0" fontId="41" fillId="13" borderId="0" xfId="3" applyFont="1" applyFill="1" applyBorder="1" applyAlignment="1">
      <alignment horizontal="center" vertical="center"/>
    </xf>
    <xf numFmtId="0" fontId="41" fillId="13" borderId="0" xfId="3" applyFont="1" applyFill="1" applyBorder="1" applyAlignment="1">
      <alignment horizontal="center" vertical="center" wrapText="1"/>
    </xf>
    <xf numFmtId="166" fontId="41" fillId="13" borderId="0" xfId="17" applyNumberFormat="1" applyFont="1" applyFill="1" applyBorder="1" applyAlignment="1">
      <alignment horizontal="right" vertical="center" wrapText="1"/>
    </xf>
    <xf numFmtId="2" fontId="41" fillId="13" borderId="0" xfId="17" applyNumberFormat="1" applyFont="1" applyFill="1" applyBorder="1" applyAlignment="1">
      <alignment horizontal="center" vertical="center" wrapText="1"/>
    </xf>
    <xf numFmtId="10" fontId="41" fillId="13" borderId="0" xfId="17" applyNumberFormat="1" applyFont="1" applyFill="1" applyBorder="1" applyAlignment="1">
      <alignment horizontal="center" vertical="center" wrapText="1"/>
    </xf>
    <xf numFmtId="10" fontId="41" fillId="13" borderId="0" xfId="4" applyNumberFormat="1" applyFont="1" applyFill="1" applyAlignment="1">
      <alignment horizontal="center" vertical="center" wrapText="1"/>
    </xf>
    <xf numFmtId="166" fontId="41" fillId="13" borderId="0" xfId="4" applyNumberFormat="1" applyFont="1" applyFill="1" applyBorder="1" applyAlignment="1">
      <alignment horizontal="right" vertical="center" wrapText="1"/>
    </xf>
    <xf numFmtId="3" fontId="41" fillId="13" borderId="0" xfId="4" applyNumberFormat="1" applyFont="1" applyFill="1" applyBorder="1" applyAlignment="1">
      <alignment horizontal="right" vertical="center" wrapText="1"/>
    </xf>
    <xf numFmtId="3" fontId="41" fillId="13" borderId="0" xfId="17" applyNumberFormat="1" applyFont="1" applyFill="1" applyBorder="1" applyAlignment="1">
      <alignment horizontal="right" vertical="center" wrapText="1"/>
    </xf>
    <xf numFmtId="4" fontId="41" fillId="13" borderId="0" xfId="3" applyNumberFormat="1" applyFont="1" applyFill="1" applyBorder="1" applyAlignment="1">
      <alignment horizontal="center" vertical="center" wrapText="1"/>
    </xf>
    <xf numFmtId="10" fontId="41" fillId="13" borderId="0" xfId="3" applyNumberFormat="1" applyFont="1" applyFill="1" applyBorder="1" applyAlignment="1">
      <alignment horizontal="center" vertical="center" wrapText="1"/>
    </xf>
    <xf numFmtId="172" fontId="30" fillId="14" borderId="0" xfId="3" applyNumberFormat="1" applyFont="1" applyFill="1" applyBorder="1" applyAlignment="1">
      <alignment horizontal="center" vertical="center" wrapText="1"/>
    </xf>
    <xf numFmtId="173" fontId="54" fillId="13" borderId="0" xfId="3" applyNumberFormat="1" applyFont="1" applyFill="1" applyAlignment="1">
      <alignment horizontal="center" vertical="center"/>
    </xf>
    <xf numFmtId="0" fontId="54" fillId="13" borderId="0" xfId="3" applyFont="1" applyFill="1" applyBorder="1" applyAlignment="1">
      <alignment horizontal="left" vertical="center" wrapText="1"/>
    </xf>
    <xf numFmtId="166" fontId="79" fillId="14" borderId="0" xfId="17" applyNumberFormat="1" applyFont="1" applyFill="1" applyBorder="1" applyAlignment="1">
      <alignment horizontal="center" vertical="center"/>
    </xf>
    <xf numFmtId="0" fontId="30" fillId="13" borderId="0" xfId="3" applyFont="1" applyFill="1" applyBorder="1" applyAlignment="1">
      <alignment vertical="center"/>
    </xf>
    <xf numFmtId="166" fontId="80" fillId="14" borderId="0" xfId="17" applyNumberFormat="1" applyFont="1" applyFill="1" applyBorder="1" applyAlignment="1">
      <alignment horizontal="center" vertical="center"/>
    </xf>
    <xf numFmtId="0" fontId="12" fillId="13" borderId="0" xfId="3" applyFont="1" applyFill="1" applyAlignment="1">
      <alignment vertical="center"/>
    </xf>
    <xf numFmtId="0" fontId="18" fillId="13" borderId="0" xfId="3" applyFill="1">
      <alignment vertical="top"/>
    </xf>
    <xf numFmtId="166" fontId="12" fillId="12" borderId="0" xfId="1" applyNumberFormat="1" applyFont="1" applyFill="1" applyBorder="1" applyAlignment="1">
      <alignment horizontal="right" vertical="center"/>
    </xf>
    <xf numFmtId="10" fontId="35" fillId="12" borderId="0" xfId="4" applyNumberFormat="1" applyFont="1" applyFill="1" applyBorder="1" applyAlignment="1">
      <alignment horizontal="right" vertical="center"/>
    </xf>
    <xf numFmtId="166" fontId="84" fillId="12" borderId="0" xfId="1" applyNumberFormat="1" applyFont="1" applyFill="1" applyBorder="1" applyAlignment="1">
      <alignment horizontal="right" vertical="center"/>
    </xf>
    <xf numFmtId="0" fontId="30" fillId="13" borderId="0" xfId="3" applyFont="1" applyFill="1" applyAlignment="1">
      <alignment horizontal="center" vertical="center" wrapText="1"/>
    </xf>
    <xf numFmtId="2" fontId="75" fillId="13" borderId="0" xfId="3" applyNumberFormat="1" applyFont="1" applyFill="1" applyAlignment="1">
      <alignment horizontal="left" vertical="center"/>
    </xf>
    <xf numFmtId="166" fontId="41" fillId="13" borderId="0" xfId="1" applyNumberFormat="1" applyFont="1" applyFill="1" applyAlignment="1">
      <alignment horizontal="center" vertical="center"/>
    </xf>
    <xf numFmtId="10" fontId="87" fillId="13" borderId="0" xfId="3" applyNumberFormat="1" applyFont="1" applyFill="1" applyBorder="1" applyAlignment="1">
      <alignment horizontal="center" vertical="center"/>
    </xf>
    <xf numFmtId="0" fontId="54" fillId="13" borderId="0" xfId="3" applyFont="1" applyFill="1" applyBorder="1" applyAlignment="1">
      <alignment horizontal="center"/>
    </xf>
    <xf numFmtId="2" fontId="75" fillId="13" borderId="0" xfId="3" applyNumberFormat="1" applyFont="1" applyFill="1" applyAlignment="1">
      <alignment horizontal="left" vertical="center" wrapText="1"/>
    </xf>
    <xf numFmtId="166" fontId="41" fillId="12" borderId="0" xfId="1" applyNumberFormat="1" applyFont="1" applyFill="1" applyBorder="1" applyAlignment="1">
      <alignment horizontal="center" vertical="center"/>
    </xf>
    <xf numFmtId="10" fontId="89" fillId="12" borderId="0" xfId="3" applyNumberFormat="1" applyFont="1" applyFill="1" applyBorder="1" applyAlignment="1">
      <alignment horizontal="center"/>
    </xf>
    <xf numFmtId="0" fontId="89" fillId="12" borderId="0" xfId="3" applyFont="1" applyFill="1" applyBorder="1" applyAlignment="1">
      <alignment horizontal="center"/>
    </xf>
    <xf numFmtId="0" fontId="12" fillId="13" borderId="0" xfId="3" applyFont="1" applyFill="1" applyAlignment="1">
      <alignment horizontal="center"/>
    </xf>
    <xf numFmtId="0" fontId="13" fillId="13" borderId="0" xfId="3" applyFont="1" applyFill="1" applyAlignment="1">
      <alignment horizontal="center"/>
    </xf>
    <xf numFmtId="2" fontId="18" fillId="13" borderId="0" xfId="3" applyNumberFormat="1" applyFill="1" applyAlignment="1">
      <alignment horizontal="center" vertical="center"/>
    </xf>
    <xf numFmtId="3" fontId="75" fillId="13" borderId="0" xfId="3" applyNumberFormat="1" applyFont="1" applyFill="1" applyAlignment="1">
      <alignment horizontal="right" vertical="center"/>
    </xf>
    <xf numFmtId="2" fontId="92" fillId="13" borderId="0" xfId="3" applyNumberFormat="1" applyFont="1" applyFill="1" applyAlignment="1">
      <alignment horizontal="center" vertical="center"/>
    </xf>
    <xf numFmtId="0" fontId="172" fillId="0" borderId="0" xfId="3" applyFont="1" applyAlignment="1">
      <alignment horizontal="left" vertical="center"/>
    </xf>
    <xf numFmtId="0" fontId="174" fillId="0" borderId="0" xfId="3" applyFont="1" applyAlignment="1">
      <alignment horizontal="left" vertical="center"/>
    </xf>
    <xf numFmtId="0" fontId="39" fillId="14" borderId="0" xfId="3" applyFont="1" applyFill="1">
      <alignment vertical="top"/>
    </xf>
    <xf numFmtId="0" fontId="32" fillId="14" borderId="0" xfId="3" applyFont="1" applyFill="1">
      <alignment vertical="top"/>
    </xf>
    <xf numFmtId="0" fontId="30" fillId="13" borderId="0" xfId="3" applyFont="1" applyFill="1" applyAlignment="1">
      <alignment horizontal="left" vertical="center" wrapText="1"/>
    </xf>
    <xf numFmtId="0" fontId="157" fillId="13" borderId="0" xfId="3" applyFont="1" applyFill="1" applyBorder="1" applyAlignment="1">
      <alignment horizontal="left" vertical="center"/>
    </xf>
    <xf numFmtId="0" fontId="157" fillId="13" borderId="0" xfId="3" applyFont="1" applyFill="1" applyBorder="1" applyAlignment="1">
      <alignment horizontal="center" vertical="center"/>
    </xf>
    <xf numFmtId="0" fontId="41" fillId="13" borderId="0" xfId="3" applyFont="1" applyFill="1" applyAlignment="1">
      <alignment horizontal="left" vertical="center"/>
    </xf>
    <xf numFmtId="0" fontId="32" fillId="13" borderId="0" xfId="3" applyFont="1" applyFill="1" applyAlignment="1">
      <alignment horizontal="left" vertical="center"/>
    </xf>
    <xf numFmtId="0" fontId="32" fillId="13" borderId="0" xfId="3" applyFont="1" applyFill="1" applyAlignment="1">
      <alignment vertical="center"/>
    </xf>
    <xf numFmtId="3" fontId="30" fillId="13" borderId="0" xfId="3" applyNumberFormat="1" applyFont="1" applyFill="1" applyAlignment="1">
      <alignment horizontal="right" vertical="center"/>
    </xf>
    <xf numFmtId="0" fontId="32" fillId="13" borderId="0" xfId="3" applyFont="1" applyFill="1" applyAlignment="1">
      <alignment horizontal="right" vertical="center"/>
    </xf>
    <xf numFmtId="10" fontId="30" fillId="13" borderId="0" xfId="0" applyNumberFormat="1" applyFont="1" applyFill="1" applyAlignment="1">
      <alignment horizontal="right" vertical="center"/>
    </xf>
    <xf numFmtId="0" fontId="32" fillId="13" borderId="0" xfId="0" applyFont="1" applyFill="1"/>
    <xf numFmtId="0" fontId="88" fillId="0" borderId="0" xfId="0" applyFont="1" applyFill="1" applyAlignment="1">
      <alignment horizontal="left" vertical="center"/>
    </xf>
    <xf numFmtId="0" fontId="140" fillId="13" borderId="0" xfId="0" applyFont="1" applyFill="1" applyBorder="1" applyAlignment="1">
      <alignment horizontal="center" vertical="top" wrapText="1"/>
    </xf>
    <xf numFmtId="0" fontId="93" fillId="13" borderId="0" xfId="0" applyFont="1" applyFill="1" applyBorder="1" applyAlignment="1">
      <alignment vertical="center" wrapText="1"/>
    </xf>
    <xf numFmtId="3" fontId="30" fillId="13" borderId="0" xfId="23" applyNumberFormat="1" applyFont="1" applyFill="1" applyBorder="1" applyAlignment="1">
      <alignment horizontal="right" vertical="center"/>
    </xf>
    <xf numFmtId="10" fontId="30" fillId="13" borderId="0" xfId="23" applyNumberFormat="1" applyFont="1" applyFill="1" applyAlignment="1">
      <alignment vertical="center"/>
    </xf>
    <xf numFmtId="0" fontId="32" fillId="13" borderId="0" xfId="3" applyFont="1" applyFill="1" applyAlignment="1">
      <alignment horizontal="center" vertical="center" wrapText="1"/>
    </xf>
    <xf numFmtId="0" fontId="54" fillId="13" borderId="0" xfId="3" applyFont="1" applyFill="1" applyAlignment="1">
      <alignment horizontal="left" vertical="center" wrapText="1"/>
    </xf>
    <xf numFmtId="166" fontId="30" fillId="13" borderId="0" xfId="24" applyNumberFormat="1" applyFont="1" applyFill="1" applyBorder="1" applyAlignment="1">
      <alignment horizontal="right" vertical="center" wrapText="1"/>
    </xf>
    <xf numFmtId="0" fontId="54" fillId="13" borderId="0" xfId="3" applyFont="1" applyFill="1" applyAlignment="1">
      <alignment horizontal="center" vertical="center" wrapText="1"/>
    </xf>
    <xf numFmtId="0" fontId="176" fillId="0" borderId="0" xfId="3" applyFont="1" applyFill="1" applyAlignment="1">
      <alignment horizontal="left" vertical="center"/>
    </xf>
    <xf numFmtId="14" fontId="172" fillId="0" borderId="0" xfId="0" applyNumberFormat="1" applyFont="1" applyAlignment="1">
      <alignment horizontal="right" vertical="center"/>
    </xf>
    <xf numFmtId="0" fontId="172" fillId="0" borderId="0" xfId="3" applyFont="1" applyFill="1" applyAlignment="1">
      <alignment horizontal="left" vertical="center"/>
    </xf>
    <xf numFmtId="0" fontId="93" fillId="13" borderId="0" xfId="3" applyFont="1" applyFill="1" applyAlignment="1">
      <alignment horizontal="center" vertical="center" wrapText="1"/>
    </xf>
    <xf numFmtId="0" fontId="79" fillId="13" borderId="0" xfId="3" applyFont="1" applyFill="1" applyAlignment="1">
      <alignment horizontal="left" vertical="center" wrapText="1"/>
    </xf>
    <xf numFmtId="166" fontId="93" fillId="13" borderId="0" xfId="24" applyNumberFormat="1" applyFont="1" applyFill="1" applyBorder="1" applyAlignment="1">
      <alignment horizontal="right" vertical="center" wrapText="1"/>
    </xf>
    <xf numFmtId="0" fontId="79" fillId="13" borderId="0" xfId="3" applyFont="1" applyFill="1" applyAlignment="1">
      <alignment horizontal="center" vertical="center" wrapText="1"/>
    </xf>
    <xf numFmtId="0" fontId="80" fillId="13" borderId="0" xfId="3" applyFont="1" applyFill="1" applyAlignment="1">
      <alignment horizontal="left" vertical="center" wrapText="1"/>
    </xf>
    <xf numFmtId="3" fontId="80" fillId="13" borderId="0" xfId="3" applyNumberFormat="1" applyFont="1" applyFill="1" applyAlignment="1">
      <alignment horizontal="right" vertical="center" wrapText="1"/>
    </xf>
    <xf numFmtId="0" fontId="88" fillId="0" borderId="0" xfId="3" applyFont="1" applyFill="1" applyAlignment="1">
      <alignment horizontal="left" vertical="center"/>
    </xf>
    <xf numFmtId="0" fontId="177" fillId="0" borderId="0" xfId="0" applyFont="1" applyAlignment="1">
      <alignment horizontal="right" vertical="center"/>
    </xf>
    <xf numFmtId="0" fontId="88" fillId="0" borderId="0" xfId="0" applyNumberFormat="1" applyFont="1" applyAlignment="1">
      <alignment horizontal="right" vertical="center"/>
    </xf>
    <xf numFmtId="0" fontId="42" fillId="13" borderId="0" xfId="3" applyFont="1" applyFill="1" applyBorder="1" applyAlignment="1">
      <alignment horizontal="center" vertical="center" wrapText="1"/>
    </xf>
    <xf numFmtId="0" fontId="88" fillId="0" borderId="0" xfId="3" applyFont="1" applyFill="1" applyBorder="1" applyAlignment="1">
      <alignment horizontal="left" vertical="center"/>
    </xf>
    <xf numFmtId="0" fontId="41" fillId="13" borderId="0" xfId="3" applyFont="1" applyFill="1" applyBorder="1" applyAlignment="1">
      <alignment horizontal="center" wrapText="1"/>
    </xf>
    <xf numFmtId="0" fontId="32" fillId="13" borderId="0" xfId="3" applyFont="1" applyFill="1" applyBorder="1" applyAlignment="1">
      <alignment horizontal="center" vertical="center" wrapText="1"/>
    </xf>
    <xf numFmtId="0" fontId="172" fillId="0" borderId="0" xfId="3" applyFont="1" applyFill="1" applyBorder="1" applyAlignment="1">
      <alignment horizontal="left" vertical="center"/>
    </xf>
    <xf numFmtId="0" fontId="32" fillId="13" borderId="0" xfId="3" applyFont="1" applyFill="1" applyBorder="1" applyAlignment="1">
      <alignment vertical="center" wrapText="1"/>
    </xf>
    <xf numFmtId="0" fontId="0" fillId="13" borderId="0" xfId="0" applyFill="1"/>
    <xf numFmtId="0" fontId="32" fillId="13" borderId="0" xfId="3" applyFont="1" applyFill="1" applyBorder="1" applyAlignment="1">
      <alignment horizontal="left" vertical="center" wrapText="1"/>
    </xf>
    <xf numFmtId="0" fontId="30" fillId="13" borderId="2" xfId="3" applyFont="1" applyFill="1" applyBorder="1" applyAlignment="1">
      <alignment horizontal="left" vertical="center" wrapText="1"/>
    </xf>
    <xf numFmtId="14" fontId="32" fillId="13" borderId="2" xfId="3" applyNumberFormat="1" applyFont="1" applyFill="1" applyBorder="1" applyAlignment="1">
      <alignment horizontal="right" vertical="center" wrapText="1"/>
    </xf>
    <xf numFmtId="0" fontId="32" fillId="13" borderId="2" xfId="3" applyFont="1" applyFill="1" applyBorder="1" applyAlignment="1">
      <alignment horizontal="left" vertical="center" wrapText="1"/>
    </xf>
    <xf numFmtId="0" fontId="30" fillId="13" borderId="0" xfId="3" applyFont="1" applyFill="1" applyBorder="1" applyAlignment="1">
      <alignment horizontal="left" vertical="center" wrapText="1"/>
    </xf>
    <xf numFmtId="0" fontId="30" fillId="13" borderId="0" xfId="3" applyFont="1" applyFill="1" applyBorder="1" applyAlignment="1">
      <alignment horizontal="right" vertical="center" wrapText="1" indent="1"/>
    </xf>
    <xf numFmtId="10" fontId="87" fillId="13" borderId="0" xfId="0" applyNumberFormat="1" applyFont="1" applyFill="1" applyBorder="1" applyAlignment="1">
      <alignment horizontal="center" vertical="center"/>
    </xf>
    <xf numFmtId="10" fontId="104" fillId="13" borderId="0" xfId="0" applyNumberFormat="1" applyFont="1" applyFill="1" applyBorder="1" applyAlignment="1">
      <alignment horizontal="center" vertical="center"/>
    </xf>
    <xf numFmtId="10" fontId="54" fillId="13" borderId="0" xfId="0" applyNumberFormat="1" applyFont="1" applyFill="1" applyBorder="1" applyAlignment="1">
      <alignment horizontal="center" vertical="center"/>
    </xf>
    <xf numFmtId="0" fontId="111" fillId="0" borderId="0" xfId="0" applyFont="1" applyAlignment="1">
      <alignment vertical="top"/>
    </xf>
    <xf numFmtId="0" fontId="127" fillId="15" borderId="0" xfId="3" applyFont="1" applyFill="1" applyBorder="1" applyAlignment="1">
      <alignment horizontal="left" vertical="center"/>
    </xf>
    <xf numFmtId="0" fontId="24" fillId="15" borderId="0" xfId="3" applyFont="1" applyFill="1" applyBorder="1" applyAlignment="1"/>
    <xf numFmtId="49" fontId="178" fillId="15" borderId="0" xfId="3" applyNumberFormat="1" applyFont="1" applyFill="1" applyBorder="1" applyAlignment="1">
      <alignment horizontal="right" vertical="center"/>
    </xf>
    <xf numFmtId="0" fontId="23" fillId="15" borderId="0" xfId="3" applyFont="1" applyFill="1" applyBorder="1" applyAlignment="1">
      <alignment horizontal="left" vertical="center"/>
    </xf>
    <xf numFmtId="0" fontId="23" fillId="15" borderId="0" xfId="3" applyFont="1" applyFill="1" applyBorder="1" applyAlignment="1">
      <alignment horizontal="right" vertical="center"/>
    </xf>
    <xf numFmtId="0" fontId="91" fillId="10" borderId="0" xfId="26" applyFont="1" applyFill="1" applyBorder="1" applyAlignment="1">
      <alignment horizontal="left" vertical="center"/>
    </xf>
    <xf numFmtId="3" fontId="91" fillId="10" borderId="0" xfId="26" applyNumberFormat="1" applyFont="1" applyFill="1" applyBorder="1" applyAlignment="1">
      <alignment horizontal="right" vertical="center" indent="1"/>
    </xf>
    <xf numFmtId="0" fontId="16" fillId="15" borderId="0" xfId="3" applyFont="1" applyFill="1" applyAlignment="1">
      <alignment horizontal="left" vertical="center"/>
    </xf>
    <xf numFmtId="0" fontId="16" fillId="15" borderId="0" xfId="3" applyFont="1" applyFill="1" applyAlignment="1"/>
    <xf numFmtId="0" fontId="16" fillId="15" borderId="0" xfId="3" applyFont="1" applyFill="1" applyAlignment="1">
      <alignment horizontal="center"/>
    </xf>
    <xf numFmtId="0" fontId="23" fillId="15" borderId="0" xfId="3" applyFont="1" applyFill="1" applyAlignment="1">
      <alignment horizontal="left" vertical="center"/>
    </xf>
    <xf numFmtId="0" fontId="23" fillId="15" borderId="0" xfId="3" applyFont="1" applyFill="1" applyAlignment="1">
      <alignment horizontal="center"/>
    </xf>
    <xf numFmtId="0" fontId="21" fillId="15" borderId="0" xfId="3" applyFont="1" applyFill="1" applyAlignment="1">
      <alignment horizontal="left" vertical="center"/>
    </xf>
    <xf numFmtId="0" fontId="0" fillId="15" borderId="0" xfId="0" applyFill="1"/>
    <xf numFmtId="0" fontId="16" fillId="15" borderId="0" xfId="0" applyFont="1" applyFill="1" applyAlignment="1">
      <alignment horizontal="left" vertical="center"/>
    </xf>
    <xf numFmtId="0" fontId="20" fillId="15" borderId="0" xfId="0" applyFont="1" applyFill="1" applyAlignment="1">
      <alignment horizontal="center"/>
    </xf>
    <xf numFmtId="0" fontId="13" fillId="15" borderId="0" xfId="0" applyFont="1" applyFill="1" applyAlignment="1">
      <alignment horizontal="left" vertical="center"/>
    </xf>
    <xf numFmtId="0" fontId="24" fillId="15" borderId="0" xfId="0" applyFont="1" applyFill="1" applyAlignment="1">
      <alignment horizontal="center"/>
    </xf>
    <xf numFmtId="0" fontId="25" fillId="15" borderId="0" xfId="0" applyFont="1" applyFill="1" applyAlignment="1">
      <alignment horizontal="center"/>
    </xf>
    <xf numFmtId="0" fontId="30" fillId="12" borderId="0" xfId="0" applyFont="1" applyFill="1" applyBorder="1" applyAlignment="1">
      <alignment horizontal="center" vertical="center" wrapText="1"/>
    </xf>
    <xf numFmtId="0" fontId="30" fillId="12" borderId="0" xfId="0" applyFont="1" applyFill="1" applyBorder="1" applyAlignment="1">
      <alignment horizontal="center" vertical="center"/>
    </xf>
    <xf numFmtId="0" fontId="31" fillId="2" borderId="0" xfId="0" applyFont="1" applyFill="1" applyBorder="1" applyAlignment="1">
      <alignment vertical="center" wrapText="1"/>
    </xf>
    <xf numFmtId="0" fontId="30" fillId="16" borderId="0" xfId="0" applyFont="1" applyFill="1" applyAlignment="1">
      <alignment vertical="center" wrapText="1"/>
    </xf>
    <xf numFmtId="10" fontId="30" fillId="12" borderId="0" xfId="1" applyNumberFormat="1" applyFont="1" applyFill="1" applyBorder="1" applyAlignment="1">
      <alignment horizontal="center" vertical="center" wrapText="1"/>
    </xf>
    <xf numFmtId="166" fontId="31" fillId="2" borderId="0" xfId="1" applyNumberFormat="1" applyFont="1" applyFill="1" applyBorder="1" applyAlignment="1">
      <alignment horizontal="right" vertical="center"/>
    </xf>
    <xf numFmtId="166" fontId="31" fillId="2" borderId="0" xfId="1" applyNumberFormat="1" applyFont="1" applyFill="1" applyBorder="1" applyAlignment="1">
      <alignment horizontal="left" vertical="center"/>
    </xf>
    <xf numFmtId="166" fontId="31" fillId="2" borderId="0" xfId="1" applyNumberFormat="1" applyFont="1" applyFill="1" applyBorder="1" applyAlignment="1">
      <alignment horizontal="center" vertical="center"/>
    </xf>
    <xf numFmtId="10" fontId="30" fillId="12" borderId="0" xfId="1" applyNumberFormat="1" applyFont="1" applyFill="1" applyBorder="1" applyAlignment="1">
      <alignment horizontal="center" vertical="center"/>
    </xf>
    <xf numFmtId="0" fontId="45" fillId="0" borderId="0" xfId="0" applyFont="1" applyAlignment="1">
      <alignment horizontal="left" vertical="center" indent="8"/>
    </xf>
    <xf numFmtId="0" fontId="88" fillId="0" borderId="0" xfId="0" applyFont="1" applyFill="1" applyBorder="1" applyAlignment="1">
      <alignment horizontal="left" vertical="center"/>
    </xf>
    <xf numFmtId="0" fontId="172" fillId="0" borderId="0" xfId="0" applyFont="1" applyFill="1" applyBorder="1" applyAlignment="1">
      <alignment horizontal="left" vertical="center"/>
    </xf>
    <xf numFmtId="0" fontId="172" fillId="0" borderId="0" xfId="0" applyFont="1" applyFill="1" applyAlignment="1">
      <alignment horizontal="left" vertical="center"/>
    </xf>
    <xf numFmtId="0" fontId="172" fillId="0" borderId="0" xfId="0" applyFont="1" applyAlignment="1">
      <alignment vertical="center"/>
    </xf>
    <xf numFmtId="0" fontId="88" fillId="0" borderId="0" xfId="0" applyFont="1" applyAlignment="1">
      <alignment horizontal="left" vertical="center"/>
    </xf>
    <xf numFmtId="0" fontId="88" fillId="0" borderId="0" xfId="0" applyFont="1"/>
    <xf numFmtId="0" fontId="183" fillId="0" borderId="0" xfId="0" applyFont="1" applyFill="1" applyAlignment="1">
      <alignment horizontal="left" vertical="center"/>
    </xf>
    <xf numFmtId="0" fontId="172" fillId="0" borderId="0" xfId="0" applyFont="1" applyBorder="1" applyAlignment="1">
      <alignment horizontal="left" vertical="center"/>
    </xf>
    <xf numFmtId="0" fontId="176" fillId="0" borderId="0" xfId="0" applyFont="1" applyFill="1" applyAlignment="1">
      <alignment horizontal="left" vertical="center"/>
    </xf>
    <xf numFmtId="0" fontId="127" fillId="11" borderId="0" xfId="16" applyFont="1" applyFill="1" applyAlignment="1">
      <alignment horizontal="left" vertical="center"/>
    </xf>
    <xf numFmtId="0" fontId="118" fillId="0" borderId="0" xfId="3" applyFont="1">
      <alignment vertical="top"/>
    </xf>
    <xf numFmtId="49" fontId="118" fillId="0" borderId="0" xfId="3" applyNumberFormat="1" applyFont="1" applyAlignment="1">
      <alignment vertical="top"/>
    </xf>
    <xf numFmtId="0" fontId="118" fillId="0" borderId="0" xfId="18" applyFont="1" applyAlignment="1"/>
    <xf numFmtId="49" fontId="73" fillId="15" borderId="0" xfId="3" applyNumberFormat="1" applyFont="1" applyFill="1" applyBorder="1" applyAlignment="1">
      <alignment horizontal="right"/>
    </xf>
    <xf numFmtId="0" fontId="23" fillId="15" borderId="0" xfId="3" applyFont="1" applyFill="1" applyBorder="1" applyAlignment="1">
      <alignment horizontal="right"/>
    </xf>
    <xf numFmtId="0" fontId="127" fillId="15" borderId="0" xfId="28" applyFont="1" applyFill="1" applyAlignment="1">
      <alignment vertical="center"/>
    </xf>
    <xf numFmtId="0" fontId="110" fillId="15" borderId="0" xfId="28" applyFont="1" applyFill="1" applyAlignment="1">
      <alignment vertical="center"/>
    </xf>
    <xf numFmtId="0" fontId="66" fillId="15" borderId="0" xfId="28" applyFont="1" applyFill="1" applyAlignment="1">
      <alignment vertical="center"/>
    </xf>
    <xf numFmtId="0" fontId="12" fillId="0" borderId="0" xfId="0" applyFont="1" applyAlignment="1">
      <alignment horizontal="left" vertical="center"/>
    </xf>
    <xf numFmtId="10" fontId="42" fillId="6" borderId="0" xfId="4" applyNumberFormat="1" applyFont="1" applyFill="1" applyBorder="1" applyAlignment="1" applyProtection="1">
      <alignment horizontal="right" vertical="center" wrapText="1" indent="1"/>
    </xf>
    <xf numFmtId="10" fontId="41" fillId="13" borderId="0" xfId="4" applyNumberFormat="1" applyFont="1" applyFill="1" applyBorder="1" applyAlignment="1" applyProtection="1">
      <alignment horizontal="right" vertical="center" wrapText="1" indent="1"/>
    </xf>
    <xf numFmtId="3" fontId="42" fillId="6" borderId="0" xfId="9" applyNumberFormat="1" applyFont="1" applyFill="1" applyBorder="1" applyAlignment="1" applyProtection="1">
      <alignment horizontal="right" vertical="center" indent="1"/>
    </xf>
    <xf numFmtId="10" fontId="42" fillId="6" borderId="0" xfId="4" applyNumberFormat="1" applyFont="1" applyFill="1" applyBorder="1" applyAlignment="1" applyProtection="1">
      <alignment vertical="center" wrapText="1"/>
    </xf>
    <xf numFmtId="10" fontId="41" fillId="13" borderId="0" xfId="4" applyNumberFormat="1" applyFont="1" applyFill="1" applyBorder="1" applyAlignment="1" applyProtection="1">
      <alignment horizontal="right" vertical="center" wrapText="1"/>
    </xf>
    <xf numFmtId="168" fontId="41" fillId="13" borderId="0" xfId="9" applyNumberFormat="1" applyFont="1" applyFill="1" applyBorder="1" applyAlignment="1" applyProtection="1">
      <alignment horizontal="right" vertical="center" wrapText="1" indent="1"/>
    </xf>
    <xf numFmtId="14" fontId="41" fillId="16" borderId="0" xfId="3" applyNumberFormat="1" applyFont="1" applyFill="1" applyBorder="1" applyAlignment="1">
      <alignment horizontal="center" vertical="center" wrapText="1"/>
    </xf>
    <xf numFmtId="14" fontId="30" fillId="16" borderId="0" xfId="3" applyNumberFormat="1" applyFont="1" applyFill="1" applyBorder="1" applyAlignment="1" applyProtection="1">
      <alignment horizontal="center" vertical="center" wrapText="1"/>
      <protection hidden="1"/>
    </xf>
    <xf numFmtId="0" fontId="32" fillId="16" borderId="0" xfId="3" applyFont="1" applyFill="1" applyBorder="1" applyAlignment="1">
      <alignment horizontal="left" vertical="center" wrapText="1"/>
    </xf>
    <xf numFmtId="14" fontId="41" fillId="16" borderId="0" xfId="3" applyNumberFormat="1" applyFont="1" applyFill="1" applyBorder="1" applyAlignment="1" applyProtection="1">
      <alignment horizontal="center" vertical="center" wrapText="1"/>
      <protection hidden="1"/>
    </xf>
    <xf numFmtId="0" fontId="32" fillId="0" borderId="0" xfId="24" applyFont="1" applyFill="1" applyBorder="1" applyAlignment="1">
      <alignment horizontal="left" vertical="center"/>
    </xf>
    <xf numFmtId="0" fontId="58" fillId="0" borderId="0" xfId="0" applyFont="1" applyFill="1" applyBorder="1" applyAlignment="1">
      <alignment vertical="center"/>
    </xf>
    <xf numFmtId="170" fontId="30" fillId="0" borderId="0" xfId="0" applyNumberFormat="1" applyFont="1" applyFill="1" applyBorder="1" applyAlignment="1">
      <alignment vertical="center"/>
    </xf>
    <xf numFmtId="14" fontId="45" fillId="0" borderId="0" xfId="0" applyNumberFormat="1" applyFont="1" applyFill="1" applyBorder="1" applyAlignment="1">
      <alignment vertical="center"/>
    </xf>
    <xf numFmtId="14" fontId="57" fillId="0" borderId="0" xfId="0" applyNumberFormat="1" applyFont="1" applyFill="1" applyBorder="1" applyAlignment="1">
      <alignment vertical="center"/>
    </xf>
    <xf numFmtId="0" fontId="77" fillId="14" borderId="0" xfId="3" applyFont="1" applyFill="1" applyBorder="1" applyAlignment="1">
      <alignment horizontal="left" vertical="center"/>
    </xf>
    <xf numFmtId="14" fontId="79"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10" fontId="30" fillId="12" borderId="0" xfId="1" applyNumberFormat="1" applyFont="1" applyFill="1" applyBorder="1" applyAlignment="1">
      <alignment horizontal="right" vertical="center" wrapText="1" indent="1"/>
    </xf>
    <xf numFmtId="166" fontId="32" fillId="7" borderId="0" xfId="1" applyNumberFormat="1" applyFont="1" applyFill="1" applyBorder="1" applyAlignment="1">
      <alignment horizontal="right" vertical="center"/>
    </xf>
    <xf numFmtId="166" fontId="30" fillId="12" borderId="0" xfId="1" applyNumberFormat="1" applyFont="1" applyFill="1" applyBorder="1" applyAlignment="1">
      <alignment horizontal="right" vertical="center"/>
    </xf>
    <xf numFmtId="1" fontId="30" fillId="12" borderId="0" xfId="1" applyNumberFormat="1" applyFont="1" applyFill="1" applyBorder="1" applyAlignment="1">
      <alignment horizontal="right" vertical="center" indent="2"/>
    </xf>
    <xf numFmtId="0" fontId="35" fillId="6" borderId="0" xfId="3" applyFont="1" applyFill="1" applyAlignment="1">
      <alignment horizontal="left" vertical="center"/>
    </xf>
    <xf numFmtId="0" fontId="58" fillId="0" borderId="0" xfId="0" applyFont="1" applyFill="1" applyBorder="1" applyAlignment="1">
      <alignment vertical="center" wrapText="1" readingOrder="1"/>
    </xf>
    <xf numFmtId="0" fontId="41" fillId="13" borderId="0" xfId="3" applyFont="1" applyFill="1" applyBorder="1" applyAlignment="1">
      <alignment horizontal="center" vertical="center"/>
    </xf>
    <xf numFmtId="0" fontId="171" fillId="12" borderId="0"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72"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6" fillId="12" borderId="0" xfId="0" applyFont="1" applyFill="1" applyBorder="1" applyAlignment="1">
      <alignment horizontal="center" vertical="center"/>
    </xf>
    <xf numFmtId="0" fontId="167" fillId="12" borderId="0" xfId="0" applyFont="1" applyFill="1" applyBorder="1" applyAlignment="1">
      <alignment horizontal="center" vertical="center"/>
    </xf>
    <xf numFmtId="0" fontId="168" fillId="12" borderId="0" xfId="0" applyFont="1" applyFill="1" applyBorder="1" applyAlignment="1">
      <alignment horizontal="center" vertical="center" wrapText="1"/>
    </xf>
    <xf numFmtId="0" fontId="169" fillId="12" borderId="0" xfId="0" applyFont="1" applyFill="1" applyBorder="1" applyAlignment="1">
      <alignment horizontal="center" vertical="center"/>
    </xf>
    <xf numFmtId="0" fontId="166" fillId="12" borderId="0" xfId="0" applyFont="1" applyFill="1" applyBorder="1" applyAlignment="1">
      <alignment horizontal="center" vertical="center" wrapText="1"/>
    </xf>
    <xf numFmtId="0" fontId="170" fillId="12" borderId="0" xfId="0" applyFont="1" applyFill="1" applyBorder="1" applyAlignment="1">
      <alignment horizontal="center" vertical="center"/>
    </xf>
    <xf numFmtId="0" fontId="33" fillId="0" borderId="0" xfId="0" applyNumberFormat="1" applyFont="1" applyAlignment="1">
      <alignment horizontal="left" vertical="top" wrapText="1"/>
    </xf>
    <xf numFmtId="0" fontId="0" fillId="0" borderId="0" xfId="0" applyNumberFormat="1" applyAlignment="1">
      <alignment horizontal="left" vertical="top" wrapText="1"/>
    </xf>
    <xf numFmtId="0" fontId="135" fillId="0" borderId="0" xfId="0" applyFont="1" applyAlignment="1">
      <alignment horizontal="left" vertical="top" wrapText="1"/>
    </xf>
    <xf numFmtId="0" fontId="136" fillId="0" borderId="0" xfId="0" applyFont="1" applyAlignment="1">
      <alignment horizontal="left" vertical="top" wrapText="1"/>
    </xf>
    <xf numFmtId="0" fontId="137" fillId="0" borderId="0" xfId="0" applyFont="1" applyAlignment="1">
      <alignment horizontal="left" vertical="top" wrapText="1"/>
    </xf>
    <xf numFmtId="0" fontId="33" fillId="0" borderId="0" xfId="0" applyFont="1" applyAlignment="1">
      <alignment horizontal="left" vertical="center" wrapText="1"/>
    </xf>
    <xf numFmtId="0" fontId="135" fillId="0" borderId="0" xfId="0" applyFont="1" applyFill="1" applyAlignment="1">
      <alignment horizontal="left" vertical="top" wrapText="1"/>
    </xf>
    <xf numFmtId="0" fontId="12" fillId="13" borderId="0" xfId="0" applyFont="1" applyFill="1" applyBorder="1" applyAlignment="1">
      <alignment horizontal="center" vertical="center" wrapText="1"/>
    </xf>
    <xf numFmtId="0" fontId="8" fillId="13" borderId="0" xfId="0" applyFont="1" applyFill="1" applyAlignment="1">
      <alignment horizontal="center" vertical="center"/>
    </xf>
    <xf numFmtId="0" fontId="30" fillId="13" borderId="0" xfId="0" applyFont="1" applyFill="1" applyAlignment="1">
      <alignment horizontal="center" vertical="center"/>
    </xf>
    <xf numFmtId="3" fontId="30" fillId="13" borderId="0" xfId="0" applyNumberFormat="1" applyFont="1" applyFill="1" applyBorder="1" applyAlignment="1">
      <alignment horizontal="center" vertical="center" wrapText="1"/>
    </xf>
    <xf numFmtId="0" fontId="32" fillId="0" borderId="0" xfId="0" applyFont="1" applyBorder="1" applyAlignment="1">
      <alignment horizontal="right"/>
    </xf>
    <xf numFmtId="0" fontId="33" fillId="13" borderId="0" xfId="0" applyFont="1" applyFill="1" applyBorder="1" applyAlignment="1">
      <alignment horizontal="center" vertical="center" wrapText="1"/>
    </xf>
    <xf numFmtId="0" fontId="47"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3" fillId="6"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0" fillId="13" borderId="0" xfId="0" applyFont="1" applyFill="1" applyBorder="1" applyAlignment="1">
      <alignment horizontal="center" vertical="center" wrapText="1"/>
    </xf>
    <xf numFmtId="0" fontId="181" fillId="0" borderId="0" xfId="0" applyFont="1" applyFill="1" applyBorder="1" applyAlignment="1">
      <alignment horizontal="left" vertical="center" wrapText="1"/>
    </xf>
    <xf numFmtId="0" fontId="181" fillId="0" borderId="0" xfId="0" applyFont="1" applyFill="1" applyAlignment="1">
      <alignment vertical="top" wrapText="1"/>
    </xf>
    <xf numFmtId="0" fontId="34" fillId="0" borderId="0" xfId="0" applyFont="1" applyFill="1" applyAlignment="1">
      <alignment vertical="top" wrapText="1"/>
    </xf>
    <xf numFmtId="3" fontId="30" fillId="13" borderId="0" xfId="0" applyNumberFormat="1" applyFont="1" applyFill="1" applyBorder="1" applyAlignment="1">
      <alignment horizontal="left" vertical="center" wrapText="1"/>
    </xf>
    <xf numFmtId="0" fontId="33" fillId="13" borderId="0" xfId="0" applyFont="1" applyFill="1" applyAlignment="1">
      <alignment horizontal="center" vertical="center" wrapText="1"/>
    </xf>
    <xf numFmtId="0" fontId="118" fillId="0" borderId="0" xfId="0" applyFont="1" applyAlignment="1">
      <alignment vertical="top" wrapText="1"/>
    </xf>
    <xf numFmtId="0" fontId="140" fillId="0" borderId="0" xfId="0" applyFont="1" applyAlignment="1">
      <alignment wrapText="1"/>
    </xf>
    <xf numFmtId="0" fontId="137" fillId="0" borderId="0" xfId="0" applyFont="1" applyAlignment="1">
      <alignment wrapText="1"/>
    </xf>
    <xf numFmtId="0" fontId="181" fillId="3" borderId="0" xfId="0" applyFont="1" applyFill="1" applyBorder="1" applyAlignment="1">
      <alignment horizontal="left" vertical="distributed" wrapText="1"/>
    </xf>
    <xf numFmtId="0" fontId="135" fillId="0" borderId="0" xfId="0" applyNumberFormat="1" applyFont="1" applyFill="1" applyBorder="1" applyAlignment="1">
      <alignment vertical="center" wrapText="1"/>
    </xf>
    <xf numFmtId="0" fontId="32" fillId="0" borderId="0" xfId="0" applyFont="1" applyAlignment="1">
      <alignment horizontal="right"/>
    </xf>
    <xf numFmtId="0" fontId="32" fillId="13" borderId="0" xfId="0" applyFont="1" applyFill="1" applyBorder="1" applyAlignment="1">
      <alignment horizontal="center" vertical="center" wrapText="1"/>
    </xf>
    <xf numFmtId="0" fontId="41" fillId="13" borderId="0" xfId="0" applyFont="1" applyFill="1" applyBorder="1" applyAlignment="1">
      <alignment horizontal="center" vertical="center"/>
    </xf>
    <xf numFmtId="0" fontId="140" fillId="13" borderId="0" xfId="0" applyFont="1" applyFill="1" applyBorder="1" applyAlignment="1">
      <alignment horizontal="center" vertical="center"/>
    </xf>
    <xf numFmtId="14" fontId="140" fillId="13" borderId="0" xfId="0" applyNumberFormat="1" applyFont="1" applyFill="1" applyBorder="1" applyAlignment="1">
      <alignment horizontal="center" vertical="center"/>
    </xf>
    <xf numFmtId="0" fontId="140" fillId="13" borderId="0" xfId="0" applyFont="1" applyFill="1" applyAlignment="1">
      <alignment horizontal="center" vertical="center" wrapText="1"/>
    </xf>
    <xf numFmtId="0" fontId="32" fillId="13" borderId="0" xfId="0" applyFont="1" applyFill="1" applyBorder="1" applyAlignment="1">
      <alignment horizontal="center" vertical="center"/>
    </xf>
    <xf numFmtId="14" fontId="32" fillId="13" borderId="0" xfId="0" applyNumberFormat="1" applyFont="1" applyFill="1" applyBorder="1" applyAlignment="1">
      <alignment horizontal="center" vertical="center"/>
    </xf>
    <xf numFmtId="0" fontId="32" fillId="13" borderId="0" xfId="0" applyFont="1" applyFill="1" applyAlignment="1">
      <alignment horizontal="center" vertical="center" wrapText="1"/>
    </xf>
    <xf numFmtId="0" fontId="182" fillId="0" borderId="0" xfId="0" applyFont="1" applyFill="1" applyBorder="1" applyAlignment="1">
      <alignment horizontal="justify" vertical="top" wrapText="1"/>
    </xf>
    <xf numFmtId="0" fontId="139"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0" fillId="0" borderId="0" xfId="0" applyAlignment="1">
      <alignment horizontal="right"/>
    </xf>
    <xf numFmtId="0" fontId="62" fillId="6" borderId="0" xfId="0" applyFont="1" applyFill="1" applyBorder="1" applyAlignment="1">
      <alignment vertical="center" wrapText="1"/>
    </xf>
    <xf numFmtId="2" fontId="62" fillId="13" borderId="0" xfId="0" applyNumberFormat="1" applyFont="1" applyFill="1" applyBorder="1" applyAlignment="1">
      <alignment horizontal="center" vertical="center" wrapText="1"/>
    </xf>
    <xf numFmtId="0" fontId="135" fillId="0" borderId="0" xfId="0" applyFont="1" applyFill="1" applyAlignment="1">
      <alignment horizontal="justify" vertical="top" wrapText="1"/>
    </xf>
    <xf numFmtId="0" fontId="136" fillId="0" borderId="0" xfId="0" applyFont="1" applyAlignment="1">
      <alignment horizontal="justify" vertical="top" wrapText="1"/>
    </xf>
    <xf numFmtId="0" fontId="33" fillId="0" borderId="0" xfId="0" applyFont="1" applyFill="1" applyAlignment="1">
      <alignment horizontal="justify" vertical="top" wrapText="1"/>
    </xf>
    <xf numFmtId="0" fontId="0" fillId="0" borderId="0" xfId="0" applyAlignment="1">
      <alignment horizontal="justify" vertical="top" wrapText="1"/>
    </xf>
    <xf numFmtId="0" fontId="41" fillId="13" borderId="0" xfId="0" applyFont="1" applyFill="1" applyAlignment="1">
      <alignment horizontal="center" vertical="center"/>
    </xf>
    <xf numFmtId="0" fontId="181" fillId="0" borderId="0" xfId="0" applyNumberFormat="1" applyFont="1" applyFill="1" applyAlignment="1">
      <alignment horizontal="left" vertical="top" wrapText="1"/>
    </xf>
    <xf numFmtId="0" fontId="32" fillId="13" borderId="0" xfId="0" applyFont="1" applyFill="1" applyAlignment="1">
      <alignment horizontal="center" wrapText="1"/>
    </xf>
    <xf numFmtId="0" fontId="150" fillId="13" borderId="0" xfId="0" applyFont="1" applyFill="1" applyAlignment="1">
      <alignment horizontal="center" vertical="center"/>
    </xf>
    <xf numFmtId="14" fontId="141" fillId="13" borderId="0" xfId="0" applyNumberFormat="1" applyFont="1" applyFill="1" applyBorder="1" applyAlignment="1">
      <alignment horizontal="center" vertical="center"/>
    </xf>
    <xf numFmtId="0" fontId="140" fillId="13" borderId="0" xfId="0" applyFont="1" applyFill="1" applyAlignment="1">
      <alignment horizontal="center" vertical="top" wrapText="1"/>
    </xf>
    <xf numFmtId="0" fontId="135" fillId="0" borderId="0" xfId="0" applyFont="1" applyFill="1" applyBorder="1" applyAlignment="1">
      <alignment vertical="top" wrapText="1"/>
    </xf>
    <xf numFmtId="0" fontId="41" fillId="13" borderId="0" xfId="0" applyFont="1" applyFill="1" applyBorder="1" applyAlignment="1">
      <alignment horizontal="center" vertical="center" wrapText="1"/>
    </xf>
    <xf numFmtId="0" fontId="185" fillId="0" borderId="0" xfId="0" applyFont="1" applyFill="1" applyBorder="1" applyAlignment="1">
      <alignment horizontal="justify" vertical="top" wrapText="1"/>
    </xf>
    <xf numFmtId="2" fontId="32" fillId="13" borderId="0" xfId="0" applyNumberFormat="1" applyFont="1" applyFill="1" applyBorder="1" applyAlignment="1">
      <alignment horizontal="center" vertical="center" wrapText="1"/>
    </xf>
    <xf numFmtId="0" fontId="30" fillId="13" borderId="0" xfId="0" applyFont="1" applyFill="1" applyBorder="1" applyAlignment="1">
      <alignment horizontal="center" vertical="center"/>
    </xf>
    <xf numFmtId="0" fontId="0" fillId="13" borderId="0" xfId="0" applyFill="1" applyAlignment="1">
      <alignment horizontal="center" vertical="center"/>
    </xf>
    <xf numFmtId="0" fontId="30" fillId="13" borderId="0" xfId="0" applyFont="1" applyFill="1" applyAlignment="1">
      <alignment horizontal="center" vertical="center" wrapText="1"/>
    </xf>
    <xf numFmtId="0" fontId="0" fillId="13" borderId="0" xfId="0" applyFill="1" applyAlignment="1">
      <alignment wrapText="1"/>
    </xf>
    <xf numFmtId="0" fontId="8" fillId="13" borderId="0" xfId="0" applyFont="1" applyFill="1" applyAlignment="1">
      <alignment horizontal="center" vertical="center" wrapText="1"/>
    </xf>
    <xf numFmtId="0" fontId="111" fillId="0" borderId="0" xfId="0" applyFont="1" applyAlignment="1">
      <alignment horizontal="left" vertical="top" wrapText="1"/>
    </xf>
    <xf numFmtId="0" fontId="61" fillId="0" borderId="0" xfId="0" applyFont="1" applyAlignment="1">
      <alignment horizontal="left" vertical="top" wrapText="1"/>
    </xf>
    <xf numFmtId="0" fontId="122" fillId="0" borderId="0" xfId="28" applyFont="1" applyAlignment="1">
      <alignment horizontal="left" vertical="center" wrapText="1"/>
    </xf>
    <xf numFmtId="0" fontId="88" fillId="0" borderId="0" xfId="28" applyFont="1" applyAlignment="1">
      <alignment horizontal="left" vertical="center" wrapText="1"/>
    </xf>
    <xf numFmtId="0" fontId="88" fillId="0" borderId="0" xfId="28" applyFont="1" applyAlignment="1">
      <alignment horizontal="right" vertical="center" wrapText="1"/>
    </xf>
    <xf numFmtId="0" fontId="58" fillId="0" borderId="0" xfId="0" applyFont="1" applyAlignment="1">
      <alignment horizontal="right"/>
    </xf>
    <xf numFmtId="0" fontId="0" fillId="0" borderId="0" xfId="0" applyAlignment="1"/>
    <xf numFmtId="0" fontId="41" fillId="13" borderId="0" xfId="3" applyFont="1" applyFill="1" applyBorder="1" applyAlignment="1">
      <alignment horizontal="center" vertical="center" wrapText="1"/>
    </xf>
    <xf numFmtId="0" fontId="41" fillId="13" borderId="0" xfId="3" applyFont="1" applyFill="1" applyBorder="1" applyAlignment="1">
      <alignment horizontal="center" vertical="center"/>
    </xf>
    <xf numFmtId="0" fontId="12" fillId="13" borderId="0" xfId="3" applyFont="1" applyFill="1" applyBorder="1" applyAlignment="1">
      <alignment horizontal="center" vertical="center" wrapText="1"/>
    </xf>
    <xf numFmtId="0" fontId="30" fillId="14" borderId="0" xfId="3" applyFont="1" applyFill="1" applyBorder="1" applyAlignment="1">
      <alignment horizontal="center" vertical="center" wrapText="1"/>
    </xf>
    <xf numFmtId="172" fontId="41" fillId="14" borderId="0" xfId="3" applyNumberFormat="1" applyFont="1" applyFill="1" applyBorder="1" applyAlignment="1">
      <alignment horizontal="center" vertical="center"/>
    </xf>
    <xf numFmtId="0" fontId="32" fillId="0" borderId="0" xfId="3" applyFont="1" applyAlignment="1">
      <alignment horizontal="left" vertical="center" wrapText="1"/>
    </xf>
    <xf numFmtId="0" fontId="30" fillId="14" borderId="0" xfId="3" applyFont="1" applyFill="1" applyBorder="1" applyAlignment="1">
      <alignment horizontal="center"/>
    </xf>
    <xf numFmtId="0" fontId="30" fillId="13" borderId="0" xfId="0" applyFont="1" applyFill="1" applyBorder="1" applyAlignment="1">
      <alignment horizontal="center"/>
    </xf>
    <xf numFmtId="0" fontId="175" fillId="0" borderId="0" xfId="0" applyFont="1" applyAlignment="1">
      <alignment horizontal="center" vertical="center"/>
    </xf>
    <xf numFmtId="0" fontId="156" fillId="0" borderId="0" xfId="0" applyFont="1" applyAlignment="1">
      <alignment horizontal="center" vertical="center"/>
    </xf>
    <xf numFmtId="14" fontId="175" fillId="0" borderId="0" xfId="0" applyNumberFormat="1" applyFont="1" applyAlignment="1">
      <alignment horizontal="center" vertical="center"/>
    </xf>
    <xf numFmtId="14" fontId="156" fillId="0" borderId="0" xfId="0" applyNumberFormat="1" applyFont="1" applyAlignment="1">
      <alignment horizontal="center" vertical="center"/>
    </xf>
    <xf numFmtId="0" fontId="30" fillId="13" borderId="0" xfId="0" applyFont="1" applyFill="1" applyBorder="1" applyAlignment="1">
      <alignment wrapText="1"/>
    </xf>
    <xf numFmtId="2" fontId="32" fillId="13" borderId="0" xfId="0" applyNumberFormat="1" applyFont="1" applyFill="1" applyBorder="1" applyAlignment="1">
      <alignment horizontal="left" vertical="center" wrapText="1"/>
    </xf>
    <xf numFmtId="0" fontId="30" fillId="13" borderId="0" xfId="0" applyFont="1" applyFill="1" applyBorder="1" applyAlignment="1" applyProtection="1">
      <alignment horizontal="center" vertical="center"/>
      <protection locked="0"/>
    </xf>
    <xf numFmtId="0" fontId="32" fillId="0" borderId="0" xfId="0" applyFont="1" applyAlignment="1">
      <alignment horizontal="left" vertical="center" wrapText="1"/>
    </xf>
    <xf numFmtId="0" fontId="32"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2" fillId="0" borderId="0" xfId="0" applyFont="1" applyAlignment="1">
      <alignment vertical="center" wrapText="1"/>
    </xf>
    <xf numFmtId="0" fontId="42" fillId="13" borderId="0" xfId="3" applyFont="1" applyFill="1" applyBorder="1" applyAlignment="1">
      <alignment horizontal="center" vertical="center" wrapText="1"/>
    </xf>
    <xf numFmtId="0" fontId="42" fillId="13" borderId="0" xfId="0" applyFont="1" applyFill="1" applyAlignment="1">
      <alignment wrapText="1"/>
    </xf>
    <xf numFmtId="0" fontId="32" fillId="0" borderId="0" xfId="0" applyFont="1" applyBorder="1" applyAlignment="1">
      <alignment horizontal="center" vertical="center"/>
    </xf>
    <xf numFmtId="0" fontId="42" fillId="13" borderId="0" xfId="0" applyFont="1" applyFill="1" applyAlignment="1">
      <alignment horizontal="center" vertical="center" wrapText="1"/>
    </xf>
    <xf numFmtId="0" fontId="32" fillId="13"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8"/>
    <cellStyle name="Normal 3" xfId="29"/>
    <cellStyle name="Normal_12 Tablica 14-Grafikon 4" xfId="11"/>
    <cellStyle name="Normal_22 Tablica 24" xfId="21"/>
    <cellStyle name="Normal_4 Tablice 2,3" xfId="6"/>
    <cellStyle name="Normal_47 Tablica 25" xfId="23"/>
    <cellStyle name="Normal_48 Tablice 26,27,28" xfId="25"/>
    <cellStyle name="Normal_5 Tablice 4,5" xfId="7"/>
    <cellStyle name="Normal_6 Tablice 6,7" xfId="8"/>
    <cellStyle name="Normal_7 Tablica-Grafikon 2" xfId="9"/>
    <cellStyle name="Normal_9 Tablica 11" xfId="10"/>
    <cellStyle name="Normal_agbilanca_311206" xfId="27"/>
    <cellStyle name="Normal_mi predložak" xfId="16"/>
    <cellStyle name="Normal_mi07_09" xfId="19"/>
    <cellStyle name="Normal_Mjesecni_zbrojni_06_09" xfId="18"/>
    <cellStyle name="Normal_novozami1" xfId="3"/>
    <cellStyle name="Normal_Sheet1" xfId="24"/>
    <cellStyle name="Normal_Sheet2" xfId="22"/>
    <cellStyle name="Normal_Sheet2_13 Tablica 15" xfId="14"/>
    <cellStyle name="Normal_ugovori" xfId="26"/>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28</xdr:row>
      <xdr:rowOff>133350</xdr:rowOff>
    </xdr:from>
    <xdr:to>
      <xdr:col>4</xdr:col>
      <xdr:colOff>616093</xdr:colOff>
      <xdr:row>45</xdr:row>
      <xdr:rowOff>124063</xdr:rowOff>
    </xdr:to>
    <xdr:pic>
      <xdr:nvPicPr>
        <xdr:cNvPr id="3" name="Picture 2"/>
        <xdr:cNvPicPr>
          <a:picLocks noChangeAspect="1"/>
        </xdr:cNvPicPr>
      </xdr:nvPicPr>
      <xdr:blipFill>
        <a:blip xmlns:r="http://schemas.openxmlformats.org/officeDocument/2006/relationships" r:embed="rId1"/>
        <a:stretch>
          <a:fillRect/>
        </a:stretch>
      </xdr:blipFill>
      <xdr:spPr>
        <a:xfrm>
          <a:off x="666750" y="6896100"/>
          <a:ext cx="4578493" cy="2743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46044</xdr:colOff>
      <xdr:row>65</xdr:row>
      <xdr:rowOff>77023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686550"/>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238123</xdr:colOff>
      <xdr:row>9</xdr:row>
      <xdr:rowOff>0</xdr:rowOff>
    </xdr:from>
    <xdr:to>
      <xdr:col>9</xdr:col>
      <xdr:colOff>57149</xdr:colOff>
      <xdr:row>22</xdr:row>
      <xdr:rowOff>46302</xdr:rowOff>
    </xdr:to>
    <xdr:pic>
      <xdr:nvPicPr>
        <xdr:cNvPr id="3" name="Picture 2"/>
        <xdr:cNvPicPr>
          <a:picLocks noChangeAspect="1"/>
        </xdr:cNvPicPr>
      </xdr:nvPicPr>
      <xdr:blipFill>
        <a:blip xmlns:r="http://schemas.openxmlformats.org/officeDocument/2006/relationships" r:embed="rId1"/>
        <a:stretch>
          <a:fillRect/>
        </a:stretch>
      </xdr:blipFill>
      <xdr:spPr>
        <a:xfrm>
          <a:off x="2409823" y="1847850"/>
          <a:ext cx="3867151" cy="2322777"/>
        </a:xfrm>
        <a:prstGeom prst="rect">
          <a:avLst/>
        </a:prstGeom>
      </xdr:spPr>
    </xdr:pic>
    <xdr:clientData/>
  </xdr:twoCellAnchor>
  <xdr:twoCellAnchor editAs="oneCell">
    <xdr:from>
      <xdr:col>4</xdr:col>
      <xdr:colOff>0</xdr:colOff>
      <xdr:row>27</xdr:row>
      <xdr:rowOff>0</xdr:rowOff>
    </xdr:from>
    <xdr:to>
      <xdr:col>9</xdr:col>
      <xdr:colOff>57150</xdr:colOff>
      <xdr:row>39</xdr:row>
      <xdr:rowOff>66675</xdr:rowOff>
    </xdr:to>
    <xdr:pic>
      <xdr:nvPicPr>
        <xdr:cNvPr id="4" name="Picture 3"/>
        <xdr:cNvPicPr>
          <a:picLocks noChangeAspect="1"/>
        </xdr:cNvPicPr>
      </xdr:nvPicPr>
      <xdr:blipFill>
        <a:blip xmlns:r="http://schemas.openxmlformats.org/officeDocument/2006/relationships" r:embed="rId2"/>
        <a:stretch>
          <a:fillRect/>
        </a:stretch>
      </xdr:blipFill>
      <xdr:spPr>
        <a:xfrm>
          <a:off x="2409825" y="5334000"/>
          <a:ext cx="3867150" cy="2362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238124</xdr:colOff>
      <xdr:row>6</xdr:row>
      <xdr:rowOff>0</xdr:rowOff>
    </xdr:from>
    <xdr:to>
      <xdr:col>9</xdr:col>
      <xdr:colOff>28574</xdr:colOff>
      <xdr:row>19</xdr:row>
      <xdr:rowOff>47625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49" y="1333500"/>
          <a:ext cx="3838575" cy="2324100"/>
        </a:xfrm>
        <a:prstGeom prst="rect">
          <a:avLst/>
        </a:prstGeom>
      </xdr:spPr>
    </xdr:pic>
    <xdr:clientData/>
  </xdr:twoCellAnchor>
  <xdr:twoCellAnchor editAs="oneCell">
    <xdr:from>
      <xdr:col>4</xdr:col>
      <xdr:colOff>0</xdr:colOff>
      <xdr:row>24</xdr:row>
      <xdr:rowOff>0</xdr:rowOff>
    </xdr:from>
    <xdr:to>
      <xdr:col>9</xdr:col>
      <xdr:colOff>19050</xdr:colOff>
      <xdr:row>36</xdr:row>
      <xdr:rowOff>76025</xdr:rowOff>
    </xdr:to>
    <xdr:pic>
      <xdr:nvPicPr>
        <xdr:cNvPr id="6" name="Picture 5"/>
        <xdr:cNvPicPr>
          <a:picLocks noChangeAspect="1"/>
        </xdr:cNvPicPr>
      </xdr:nvPicPr>
      <xdr:blipFill>
        <a:blip xmlns:r="http://schemas.openxmlformats.org/officeDocument/2006/relationships" r:embed="rId2"/>
        <a:stretch>
          <a:fillRect/>
        </a:stretch>
      </xdr:blipFill>
      <xdr:spPr>
        <a:xfrm>
          <a:off x="2381250" y="4819650"/>
          <a:ext cx="3829050" cy="23715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30998</xdr:colOff>
      <xdr:row>64</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974598" cy="40576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586112</xdr:colOff>
      <xdr:row>40</xdr:row>
      <xdr:rowOff>154076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39712" cy="614530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466725</xdr:colOff>
      <xdr:row>45</xdr:row>
      <xdr:rowOff>9525</xdr:rowOff>
    </xdr:from>
    <xdr:to>
      <xdr:col>6</xdr:col>
      <xdr:colOff>49621</xdr:colOff>
      <xdr:row>63</xdr:row>
      <xdr:rowOff>33402</xdr:rowOff>
    </xdr:to>
    <xdr:pic>
      <xdr:nvPicPr>
        <xdr:cNvPr id="5" name="Picture 4"/>
        <xdr:cNvPicPr>
          <a:picLocks noChangeAspect="1"/>
        </xdr:cNvPicPr>
      </xdr:nvPicPr>
      <xdr:blipFill>
        <a:blip xmlns:r="http://schemas.openxmlformats.org/officeDocument/2006/relationships" r:embed="rId1"/>
        <a:stretch>
          <a:fillRect/>
        </a:stretch>
      </xdr:blipFill>
      <xdr:spPr>
        <a:xfrm>
          <a:off x="466725" y="12315825"/>
          <a:ext cx="5450296" cy="2938527"/>
        </a:xfrm>
        <a:prstGeom prst="rect">
          <a:avLst/>
        </a:prstGeom>
      </xdr:spPr>
    </xdr:pic>
    <xdr:clientData/>
  </xdr:twoCellAnchor>
  <xdr:twoCellAnchor editAs="oneCell">
    <xdr:from>
      <xdr:col>0</xdr:col>
      <xdr:colOff>466725</xdr:colOff>
      <xdr:row>68</xdr:row>
      <xdr:rowOff>0</xdr:rowOff>
    </xdr:from>
    <xdr:to>
      <xdr:col>6</xdr:col>
      <xdr:colOff>86201</xdr:colOff>
      <xdr:row>86</xdr:row>
      <xdr:rowOff>17780</xdr:rowOff>
    </xdr:to>
    <xdr:pic>
      <xdr:nvPicPr>
        <xdr:cNvPr id="7" name="Picture 6"/>
        <xdr:cNvPicPr>
          <a:picLocks noChangeAspect="1"/>
        </xdr:cNvPicPr>
      </xdr:nvPicPr>
      <xdr:blipFill>
        <a:blip xmlns:r="http://schemas.openxmlformats.org/officeDocument/2006/relationships" r:embed="rId2"/>
        <a:stretch>
          <a:fillRect/>
        </a:stretch>
      </xdr:blipFill>
      <xdr:spPr>
        <a:xfrm>
          <a:off x="466725" y="16030575"/>
          <a:ext cx="5486876" cy="2932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25</xdr:row>
      <xdr:rowOff>28575</xdr:rowOff>
    </xdr:from>
    <xdr:to>
      <xdr:col>9</xdr:col>
      <xdr:colOff>581025</xdr:colOff>
      <xdr:row>65</xdr:row>
      <xdr:rowOff>123824</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5" y="4524375"/>
          <a:ext cx="7648575" cy="65722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819150</xdr:colOff>
      <xdr:row>20</xdr:row>
      <xdr:rowOff>0</xdr:rowOff>
    </xdr:from>
    <xdr:to>
      <xdr:col>5</xdr:col>
      <xdr:colOff>656834</xdr:colOff>
      <xdr:row>35</xdr:row>
      <xdr:rowOff>15833</xdr:rowOff>
    </xdr:to>
    <xdr:pic>
      <xdr:nvPicPr>
        <xdr:cNvPr id="3" name="Picture 2"/>
        <xdr:cNvPicPr>
          <a:picLocks noChangeAspect="1"/>
        </xdr:cNvPicPr>
      </xdr:nvPicPr>
      <xdr:blipFill>
        <a:blip xmlns:r="http://schemas.openxmlformats.org/officeDocument/2006/relationships" r:embed="rId1"/>
        <a:stretch>
          <a:fillRect/>
        </a:stretch>
      </xdr:blipFill>
      <xdr:spPr>
        <a:xfrm>
          <a:off x="819150" y="3476625"/>
          <a:ext cx="4285859" cy="2444708"/>
        </a:xfrm>
        <a:prstGeom prst="rect">
          <a:avLst/>
        </a:prstGeom>
      </xdr:spPr>
    </xdr:pic>
    <xdr:clientData/>
  </xdr:twoCellAnchor>
  <xdr:twoCellAnchor editAs="oneCell">
    <xdr:from>
      <xdr:col>0</xdr:col>
      <xdr:colOff>800100</xdr:colOff>
      <xdr:row>40</xdr:row>
      <xdr:rowOff>133350</xdr:rowOff>
    </xdr:from>
    <xdr:to>
      <xdr:col>5</xdr:col>
      <xdr:colOff>686557</xdr:colOff>
      <xdr:row>55</xdr:row>
      <xdr:rowOff>143086</xdr:rowOff>
    </xdr:to>
    <xdr:pic>
      <xdr:nvPicPr>
        <xdr:cNvPr id="7" name="Picture 6"/>
        <xdr:cNvPicPr>
          <a:picLocks noChangeAspect="1"/>
        </xdr:cNvPicPr>
      </xdr:nvPicPr>
      <xdr:blipFill>
        <a:blip xmlns:r="http://schemas.openxmlformats.org/officeDocument/2006/relationships" r:embed="rId2"/>
        <a:stretch>
          <a:fillRect/>
        </a:stretch>
      </xdr:blipFill>
      <xdr:spPr>
        <a:xfrm>
          <a:off x="800100" y="6848475"/>
          <a:ext cx="4334632" cy="2438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18</xdr:col>
      <xdr:colOff>555735</xdr:colOff>
      <xdr:row>42</xdr:row>
      <xdr:rowOff>135052</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85775"/>
          <a:ext cx="11528535" cy="64501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20</xdr:row>
      <xdr:rowOff>0</xdr:rowOff>
    </xdr:from>
    <xdr:to>
      <xdr:col>7</xdr:col>
      <xdr:colOff>448537</xdr:colOff>
      <xdr:row>36</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33350" y="4448175"/>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25</xdr:row>
      <xdr:rowOff>28575</xdr:rowOff>
    </xdr:from>
    <xdr:to>
      <xdr:col>9</xdr:col>
      <xdr:colOff>590548</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5" y="4486275"/>
          <a:ext cx="7658098" cy="65739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152638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781550"/>
          <a:ext cx="5870957"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228600</xdr:colOff>
      <xdr:row>21</xdr:row>
      <xdr:rowOff>9525</xdr:rowOff>
    </xdr:from>
    <xdr:to>
      <xdr:col>6</xdr:col>
      <xdr:colOff>374298</xdr:colOff>
      <xdr:row>39</xdr:row>
      <xdr:rowOff>27305</xdr:rowOff>
    </xdr:to>
    <xdr:pic>
      <xdr:nvPicPr>
        <xdr:cNvPr id="3" name="Picture 2"/>
        <xdr:cNvPicPr>
          <a:picLocks noChangeAspect="1"/>
        </xdr:cNvPicPr>
      </xdr:nvPicPr>
      <xdr:blipFill>
        <a:blip xmlns:r="http://schemas.openxmlformats.org/officeDocument/2006/relationships" r:embed="rId1"/>
        <a:stretch>
          <a:fillRect/>
        </a:stretch>
      </xdr:blipFill>
      <xdr:spPr>
        <a:xfrm>
          <a:off x="228600" y="3800475"/>
          <a:ext cx="6194073" cy="2932430"/>
        </a:xfrm>
        <a:prstGeom prst="rect">
          <a:avLst/>
        </a:prstGeom>
      </xdr:spPr>
    </xdr:pic>
    <xdr:clientData/>
  </xdr:twoCellAnchor>
  <xdr:twoCellAnchor editAs="oneCell">
    <xdr:from>
      <xdr:col>0</xdr:col>
      <xdr:colOff>238125</xdr:colOff>
      <xdr:row>44</xdr:row>
      <xdr:rowOff>0</xdr:rowOff>
    </xdr:from>
    <xdr:to>
      <xdr:col>6</xdr:col>
      <xdr:colOff>347244</xdr:colOff>
      <xdr:row>61</xdr:row>
      <xdr:rowOff>161416</xdr:rowOff>
    </xdr:to>
    <xdr:pic>
      <xdr:nvPicPr>
        <xdr:cNvPr id="5" name="Picture 4"/>
        <xdr:cNvPicPr>
          <a:picLocks noChangeAspect="1"/>
        </xdr:cNvPicPr>
      </xdr:nvPicPr>
      <xdr:blipFill>
        <a:blip xmlns:r="http://schemas.openxmlformats.org/officeDocument/2006/relationships" r:embed="rId2"/>
        <a:stretch>
          <a:fillRect/>
        </a:stretch>
      </xdr:blipFill>
      <xdr:spPr>
        <a:xfrm>
          <a:off x="238125" y="751522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25</xdr:row>
      <xdr:rowOff>38100</xdr:rowOff>
    </xdr:from>
    <xdr:to>
      <xdr:col>9</xdr:col>
      <xdr:colOff>571500</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619625"/>
          <a:ext cx="7629525" cy="6564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420"/>
      <c r="B1" s="421"/>
      <c r="C1" s="421"/>
      <c r="D1" s="421"/>
      <c r="E1" s="421"/>
      <c r="F1" s="421"/>
      <c r="G1" s="421"/>
      <c r="H1" s="421"/>
      <c r="I1" s="421"/>
    </row>
    <row r="2" spans="1:9" ht="18.75" customHeight="1">
      <c r="A2" s="681" t="s">
        <v>0</v>
      </c>
      <c r="B2" s="681"/>
      <c r="C2" s="681"/>
      <c r="D2" s="681"/>
      <c r="E2" s="681"/>
      <c r="F2" s="681"/>
      <c r="G2" s="681"/>
      <c r="H2" s="681"/>
      <c r="I2" s="681"/>
    </row>
    <row r="3" spans="1:9" ht="18.75" customHeight="1">
      <c r="A3" s="422"/>
      <c r="B3" s="422"/>
      <c r="C3" s="422"/>
      <c r="D3" s="422"/>
      <c r="E3" s="422"/>
      <c r="F3" s="422"/>
      <c r="G3" s="422"/>
      <c r="H3" s="422"/>
      <c r="I3" s="422"/>
    </row>
    <row r="4" spans="1:9" ht="16.5">
      <c r="A4" s="682" t="s">
        <v>1</v>
      </c>
      <c r="B4" s="682"/>
      <c r="C4" s="682"/>
      <c r="D4" s="682"/>
      <c r="E4" s="682"/>
      <c r="F4" s="682"/>
      <c r="G4" s="682"/>
      <c r="H4" s="682"/>
      <c r="I4" s="682"/>
    </row>
    <row r="5" spans="1:9" ht="15" customHeight="1">
      <c r="A5" s="423"/>
      <c r="B5" s="423"/>
      <c r="C5" s="423"/>
      <c r="D5" s="423"/>
      <c r="E5" s="423"/>
      <c r="F5" s="423"/>
      <c r="G5" s="423"/>
      <c r="H5" s="423"/>
      <c r="I5" s="423"/>
    </row>
    <row r="6" spans="1:9" ht="15" customHeight="1">
      <c r="A6" s="424"/>
      <c r="B6" s="424"/>
      <c r="C6" s="424"/>
      <c r="D6" s="424"/>
      <c r="E6" s="424"/>
      <c r="F6" s="424"/>
      <c r="G6" s="424"/>
      <c r="H6" s="424"/>
      <c r="I6" s="424"/>
    </row>
    <row r="7" spans="1:9" ht="15.75" customHeight="1">
      <c r="A7" s="683" t="s">
        <v>1311</v>
      </c>
      <c r="B7" s="683"/>
      <c r="C7" s="683"/>
      <c r="D7" s="683"/>
      <c r="E7" s="683"/>
      <c r="F7" s="683"/>
      <c r="G7" s="683"/>
      <c r="H7" s="683"/>
      <c r="I7" s="683"/>
    </row>
    <row r="8" spans="1:9">
      <c r="A8" s="425"/>
      <c r="B8" s="425"/>
      <c r="C8" s="425"/>
      <c r="D8" s="425"/>
      <c r="E8" s="425"/>
      <c r="F8" s="425"/>
      <c r="G8" s="425"/>
      <c r="H8" s="425"/>
      <c r="I8" s="425"/>
    </row>
    <row r="9" spans="1:9">
      <c r="A9" s="426"/>
      <c r="B9" s="426"/>
      <c r="C9" s="426"/>
      <c r="D9" s="426"/>
      <c r="E9" s="426"/>
      <c r="F9" s="426"/>
      <c r="G9" s="426"/>
      <c r="H9" s="426"/>
      <c r="I9" s="426"/>
    </row>
    <row r="10" spans="1:9">
      <c r="A10" s="426"/>
      <c r="B10" s="426"/>
      <c r="C10" s="426"/>
      <c r="D10" s="426"/>
      <c r="E10" s="426"/>
      <c r="F10" s="426"/>
      <c r="G10" s="426"/>
      <c r="H10" s="426"/>
      <c r="I10" s="426"/>
    </row>
    <row r="11" spans="1:9">
      <c r="A11" s="426"/>
      <c r="B11" s="426"/>
      <c r="C11" s="426"/>
      <c r="D11" s="426"/>
      <c r="E11" s="426"/>
      <c r="F11" s="426"/>
      <c r="G11" s="426"/>
      <c r="H11" s="426"/>
      <c r="I11" s="426"/>
    </row>
    <row r="12" spans="1:9">
      <c r="A12" s="426"/>
      <c r="B12" s="426"/>
      <c r="C12" s="426"/>
      <c r="D12" s="426"/>
      <c r="E12" s="426"/>
      <c r="F12" s="426"/>
      <c r="G12" s="426"/>
      <c r="H12" s="426"/>
      <c r="I12" s="426"/>
    </row>
    <row r="13" spans="1:9">
      <c r="A13" s="426"/>
      <c r="B13" s="426"/>
      <c r="C13" s="426"/>
      <c r="D13" s="426"/>
      <c r="E13" s="426"/>
      <c r="F13" s="426"/>
      <c r="G13" s="426"/>
      <c r="H13" s="426"/>
      <c r="I13" s="426"/>
    </row>
    <row r="14" spans="1:9">
      <c r="A14" s="426"/>
      <c r="B14" s="426"/>
      <c r="C14" s="426"/>
      <c r="D14" s="426"/>
      <c r="E14" s="426"/>
      <c r="F14" s="426"/>
      <c r="G14" s="426"/>
      <c r="H14" s="426"/>
      <c r="I14" s="426"/>
    </row>
    <row r="15" spans="1:9">
      <c r="A15" s="426"/>
      <c r="B15" s="426"/>
      <c r="C15" s="426"/>
      <c r="D15" s="426"/>
      <c r="E15" s="426"/>
      <c r="F15" s="426"/>
      <c r="G15" s="426"/>
      <c r="H15" s="426"/>
      <c r="I15" s="426"/>
    </row>
    <row r="16" spans="1:9">
      <c r="A16" s="426"/>
      <c r="B16" s="426"/>
      <c r="C16" s="426"/>
      <c r="D16" s="426"/>
      <c r="E16" s="426"/>
      <c r="F16" s="426"/>
      <c r="G16" s="426"/>
      <c r="H16" s="426"/>
      <c r="I16" s="426"/>
    </row>
    <row r="17" spans="1:9">
      <c r="A17" s="426"/>
      <c r="B17" s="426"/>
      <c r="C17" s="426"/>
      <c r="D17" s="426"/>
      <c r="E17" s="426"/>
      <c r="F17" s="426"/>
      <c r="G17" s="426"/>
      <c r="H17" s="426"/>
      <c r="I17" s="426"/>
    </row>
    <row r="18" spans="1:9" ht="30">
      <c r="A18" s="684" t="s">
        <v>2</v>
      </c>
      <c r="B18" s="684"/>
      <c r="C18" s="684"/>
      <c r="D18" s="684"/>
      <c r="E18" s="684"/>
      <c r="F18" s="684"/>
      <c r="G18" s="684"/>
      <c r="H18" s="684"/>
      <c r="I18" s="684"/>
    </row>
    <row r="19" spans="1:9" ht="18.75" customHeight="1">
      <c r="A19" s="427"/>
      <c r="B19" s="427"/>
      <c r="C19" s="427"/>
      <c r="D19" s="427"/>
      <c r="E19" s="427"/>
      <c r="F19" s="427"/>
      <c r="G19" s="427"/>
      <c r="H19" s="427"/>
      <c r="I19" s="427"/>
    </row>
    <row r="20" spans="1:9" ht="18.75" customHeight="1">
      <c r="A20" s="685" t="s">
        <v>1267</v>
      </c>
      <c r="B20" s="685"/>
      <c r="C20" s="685"/>
      <c r="D20" s="685"/>
      <c r="E20" s="685"/>
      <c r="F20" s="685"/>
      <c r="G20" s="685"/>
      <c r="H20" s="685"/>
      <c r="I20" s="685"/>
    </row>
    <row r="21" spans="1:9" ht="18.75" customHeight="1">
      <c r="A21" s="428"/>
      <c r="B21" s="428"/>
      <c r="C21" s="428"/>
      <c r="D21" s="428"/>
      <c r="E21" s="428"/>
      <c r="F21" s="428"/>
      <c r="G21" s="428"/>
      <c r="H21" s="428"/>
      <c r="I21" s="428"/>
    </row>
    <row r="22" spans="1:9" ht="26.25" customHeight="1">
      <c r="A22" s="686" t="s">
        <v>3</v>
      </c>
      <c r="B22" s="686"/>
      <c r="C22" s="686"/>
      <c r="D22" s="686"/>
      <c r="E22" s="686"/>
      <c r="F22" s="686"/>
      <c r="G22" s="686"/>
      <c r="H22" s="686"/>
      <c r="I22" s="686"/>
    </row>
    <row r="23" spans="1:9" ht="18.75">
      <c r="A23" s="429"/>
      <c r="B23" s="429"/>
      <c r="C23" s="429"/>
      <c r="D23" s="429"/>
      <c r="E23" s="429"/>
      <c r="F23" s="429"/>
      <c r="G23" s="429"/>
      <c r="H23" s="429"/>
      <c r="I23" s="429"/>
    </row>
    <row r="24" spans="1:9" ht="18.75" customHeight="1">
      <c r="A24" s="677" t="s">
        <v>1268</v>
      </c>
      <c r="B24" s="677"/>
      <c r="C24" s="677"/>
      <c r="D24" s="677"/>
      <c r="E24" s="677"/>
      <c r="F24" s="677"/>
      <c r="G24" s="677"/>
      <c r="H24" s="677"/>
      <c r="I24" s="677"/>
    </row>
    <row r="25" spans="1:9">
      <c r="A25" s="426"/>
      <c r="B25" s="426"/>
      <c r="C25" s="426"/>
      <c r="D25" s="426"/>
      <c r="E25" s="426"/>
      <c r="F25" s="426"/>
      <c r="G25" s="426"/>
      <c r="H25" s="426"/>
      <c r="I25" s="426"/>
    </row>
    <row r="26" spans="1:9">
      <c r="A26" s="426"/>
      <c r="B26" s="426"/>
      <c r="C26" s="426"/>
      <c r="D26" s="426"/>
      <c r="E26" s="426"/>
      <c r="F26" s="426"/>
      <c r="G26" s="426"/>
      <c r="H26" s="426"/>
      <c r="I26" s="426"/>
    </row>
    <row r="27" spans="1:9">
      <c r="A27" s="426"/>
      <c r="B27" s="426"/>
      <c r="C27" s="426"/>
      <c r="D27" s="426"/>
      <c r="E27" s="426"/>
      <c r="F27" s="426"/>
      <c r="G27" s="426"/>
      <c r="H27" s="426"/>
      <c r="I27" s="426"/>
    </row>
    <row r="28" spans="1:9">
      <c r="A28" s="426"/>
      <c r="B28" s="426"/>
      <c r="C28" s="426"/>
      <c r="D28" s="426"/>
      <c r="E28" s="426"/>
      <c r="F28" s="426"/>
      <c r="G28" s="426"/>
      <c r="H28" s="426"/>
      <c r="I28" s="426"/>
    </row>
    <row r="29" spans="1:9">
      <c r="A29" s="426"/>
      <c r="B29" s="426"/>
      <c r="C29" s="426"/>
      <c r="D29" s="426"/>
      <c r="E29" s="426"/>
      <c r="F29" s="426"/>
      <c r="G29" s="426"/>
      <c r="H29" s="426"/>
      <c r="I29" s="426"/>
    </row>
    <row r="30" spans="1:9">
      <c r="A30" s="426"/>
      <c r="B30" s="426"/>
      <c r="C30" s="426"/>
      <c r="D30" s="426"/>
      <c r="E30" s="426"/>
      <c r="F30" s="426"/>
      <c r="G30" s="426"/>
      <c r="H30" s="426"/>
      <c r="I30" s="426"/>
    </row>
    <row r="31" spans="1:9">
      <c r="A31" s="426"/>
      <c r="B31" s="426"/>
      <c r="C31" s="426"/>
      <c r="D31" s="426"/>
      <c r="E31" s="426"/>
      <c r="F31" s="426"/>
      <c r="G31" s="426"/>
      <c r="H31" s="426"/>
      <c r="I31" s="426"/>
    </row>
    <row r="32" spans="1:9">
      <c r="A32" s="426"/>
      <c r="B32" s="426"/>
      <c r="C32" s="426"/>
      <c r="D32" s="426"/>
      <c r="E32" s="426"/>
      <c r="F32" s="426"/>
      <c r="G32" s="426"/>
      <c r="H32" s="426"/>
      <c r="I32" s="426"/>
    </row>
    <row r="33" spans="1:9">
      <c r="A33" s="426"/>
      <c r="B33" s="426"/>
      <c r="C33" s="426"/>
      <c r="D33" s="426"/>
      <c r="E33" s="426"/>
      <c r="F33" s="426"/>
      <c r="G33" s="426"/>
      <c r="H33" s="426"/>
      <c r="I33" s="426"/>
    </row>
    <row r="34" spans="1:9">
      <c r="A34" s="426"/>
      <c r="B34" s="426"/>
      <c r="C34" s="426"/>
      <c r="D34" s="426"/>
      <c r="E34" s="426"/>
      <c r="F34" s="426"/>
      <c r="G34" s="426"/>
      <c r="H34" s="426"/>
      <c r="I34" s="426"/>
    </row>
    <row r="35" spans="1:9">
      <c r="A35" s="426"/>
      <c r="B35" s="426"/>
      <c r="C35" s="426"/>
      <c r="D35" s="426"/>
      <c r="E35" s="426"/>
      <c r="F35" s="426"/>
      <c r="G35" s="426"/>
      <c r="H35" s="426"/>
      <c r="I35" s="426"/>
    </row>
    <row r="36" spans="1:9">
      <c r="A36" s="678"/>
      <c r="B36" s="678"/>
      <c r="C36" s="678"/>
      <c r="D36" s="678"/>
      <c r="E36" s="678"/>
      <c r="F36" s="678"/>
      <c r="G36" s="678"/>
      <c r="H36" s="678"/>
      <c r="I36" s="678"/>
    </row>
    <row r="37" spans="1:9" ht="50.25" customHeight="1">
      <c r="A37" s="679" t="s">
        <v>4</v>
      </c>
      <c r="B37" s="679"/>
      <c r="C37" s="679"/>
      <c r="D37" s="679"/>
      <c r="E37" s="679"/>
      <c r="F37" s="679"/>
      <c r="G37" s="679"/>
      <c r="H37" s="679"/>
      <c r="I37" s="679"/>
    </row>
    <row r="38" spans="1:9">
      <c r="A38" s="430"/>
      <c r="B38" s="430"/>
      <c r="C38" s="430"/>
      <c r="D38" s="430"/>
      <c r="E38" s="430"/>
      <c r="F38" s="430"/>
      <c r="G38" s="430"/>
      <c r="H38" s="430"/>
      <c r="I38" s="430"/>
    </row>
    <row r="39" spans="1:9" ht="65.25" customHeight="1">
      <c r="A39" s="680" t="s">
        <v>5</v>
      </c>
      <c r="B39" s="680"/>
      <c r="C39" s="680"/>
      <c r="D39" s="680"/>
      <c r="E39" s="680"/>
      <c r="F39" s="680"/>
      <c r="G39" s="680"/>
      <c r="H39" s="680"/>
      <c r="I39" s="680"/>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431" t="s">
        <v>524</v>
      </c>
      <c r="S1" s="432" t="str">
        <f>Naslovnica!A20</f>
        <v>Studeni 2013.</v>
      </c>
    </row>
    <row r="2" spans="1:19" ht="12.75" customHeight="1">
      <c r="A2" s="137" t="s">
        <v>525</v>
      </c>
      <c r="J2" s="104"/>
      <c r="K2" s="104"/>
      <c r="L2" s="92"/>
      <c r="M2" s="92"/>
      <c r="S2" s="138" t="str">
        <f>Naslovnica!A24</f>
        <v>November 2013</v>
      </c>
    </row>
    <row r="3" spans="1:19" ht="12.75" customHeight="1">
      <c r="J3" s="92"/>
    </row>
    <row r="4" spans="1:19" ht="12.75" customHeight="1"/>
    <row r="5" spans="1:19" ht="12.75" customHeight="1"/>
    <row r="6" spans="1:19" ht="12.75" customHeight="1"/>
    <row r="7" spans="1:19" ht="12.75" customHeight="1">
      <c r="S7" s="104"/>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t="s">
        <v>825</v>
      </c>
    </row>
    <row r="45" spans="1:1" ht="12.75" customHeight="1"/>
    <row r="46" spans="1:1" ht="12.75" customHeight="1"/>
    <row r="47" spans="1:1" ht="12.75" customHeight="1"/>
    <row r="48" spans="1:1" ht="12.75" customHeight="1"/>
    <row r="49" spans="1:19" ht="12.75" customHeight="1"/>
    <row r="50" spans="1:19" ht="12.75" customHeight="1">
      <c r="A50" s="88" t="s">
        <v>459</v>
      </c>
    </row>
    <row r="51" spans="1:19" ht="12.75" customHeight="1"/>
    <row r="52" spans="1:19" ht="12.75" customHeight="1">
      <c r="S52" s="40" t="s">
        <v>548</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9.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35" t="s">
        <v>527</v>
      </c>
      <c r="K1" s="432" t="str">
        <f>Naslovnica!A20</f>
        <v>Studeni 2013.</v>
      </c>
    </row>
    <row r="2" spans="1:12" ht="12.75" customHeight="1">
      <c r="A2" s="139" t="s">
        <v>526</v>
      </c>
      <c r="K2" s="138" t="str">
        <f>Naslovnica!A24</f>
        <v>November 2013</v>
      </c>
    </row>
    <row r="3" spans="1:12" ht="12.75" customHeight="1"/>
    <row r="4" spans="1:12" ht="12.75" customHeight="1">
      <c r="H4" s="715" t="s">
        <v>826</v>
      </c>
      <c r="I4" s="728"/>
      <c r="J4" s="728"/>
      <c r="K4" s="728"/>
    </row>
    <row r="5" spans="1:12">
      <c r="A5" s="730" t="s">
        <v>845</v>
      </c>
      <c r="B5" s="704" t="s">
        <v>134</v>
      </c>
      <c r="C5" s="704"/>
      <c r="D5" s="704" t="s">
        <v>135</v>
      </c>
      <c r="E5" s="704"/>
      <c r="F5" s="704" t="s">
        <v>160</v>
      </c>
      <c r="G5" s="704"/>
      <c r="H5" s="704" t="s">
        <v>137</v>
      </c>
      <c r="I5" s="704"/>
      <c r="J5" s="704" t="s">
        <v>161</v>
      </c>
      <c r="K5" s="704"/>
    </row>
    <row r="6" spans="1:12">
      <c r="A6" s="730"/>
      <c r="B6" s="475" t="s">
        <v>162</v>
      </c>
      <c r="C6" s="475" t="s">
        <v>163</v>
      </c>
      <c r="D6" s="475" t="s">
        <v>162</v>
      </c>
      <c r="E6" s="475" t="s">
        <v>163</v>
      </c>
      <c r="F6" s="475" t="s">
        <v>162</v>
      </c>
      <c r="G6" s="475" t="s">
        <v>163</v>
      </c>
      <c r="H6" s="475" t="s">
        <v>162</v>
      </c>
      <c r="I6" s="475" t="s">
        <v>163</v>
      </c>
      <c r="J6" s="475" t="s">
        <v>162</v>
      </c>
      <c r="K6" s="475" t="s">
        <v>163</v>
      </c>
    </row>
    <row r="7" spans="1:12">
      <c r="A7" s="730"/>
      <c r="B7" s="476" t="s">
        <v>149</v>
      </c>
      <c r="C7" s="476" t="s">
        <v>150</v>
      </c>
      <c r="D7" s="476" t="s">
        <v>149</v>
      </c>
      <c r="E7" s="476" t="s">
        <v>150</v>
      </c>
      <c r="F7" s="476" t="s">
        <v>149</v>
      </c>
      <c r="G7" s="476" t="s">
        <v>150</v>
      </c>
      <c r="H7" s="476" t="s">
        <v>149</v>
      </c>
      <c r="I7" s="476" t="s">
        <v>150</v>
      </c>
      <c r="J7" s="476" t="s">
        <v>149</v>
      </c>
      <c r="K7" s="476" t="s">
        <v>150</v>
      </c>
    </row>
    <row r="8" spans="1:12" ht="15" customHeight="1">
      <c r="A8" s="729" t="s">
        <v>827</v>
      </c>
      <c r="B8" s="204">
        <v>20103278.804880001</v>
      </c>
      <c r="C8" s="205">
        <v>0.86576255421224768</v>
      </c>
      <c r="D8" s="204">
        <v>6734344.1266000001</v>
      </c>
      <c r="E8" s="205">
        <v>0.86767197888058689</v>
      </c>
      <c r="F8" s="204">
        <v>8576932.9870200008</v>
      </c>
      <c r="G8" s="205">
        <v>0.88374923908721847</v>
      </c>
      <c r="H8" s="204">
        <v>15531420.691889999</v>
      </c>
      <c r="I8" s="205">
        <v>0.89545258408967843</v>
      </c>
      <c r="J8" s="204">
        <v>50945976.61039</v>
      </c>
      <c r="K8" s="205">
        <v>0.87789990332539736</v>
      </c>
      <c r="L8" s="104"/>
    </row>
    <row r="9" spans="1:12" ht="2.25" customHeight="1">
      <c r="A9" s="729"/>
      <c r="B9" s="206"/>
      <c r="C9" s="205"/>
      <c r="D9" s="206"/>
      <c r="E9" s="205"/>
      <c r="F9" s="206"/>
      <c r="G9" s="205"/>
      <c r="H9" s="206"/>
      <c r="I9" s="205"/>
      <c r="J9" s="206"/>
      <c r="K9" s="205"/>
    </row>
    <row r="10" spans="1:12" ht="19.5">
      <c r="A10" s="207" t="s">
        <v>828</v>
      </c>
      <c r="B10" s="208">
        <v>19574161.878419999</v>
      </c>
      <c r="C10" s="209">
        <v>0.84297574285798527</v>
      </c>
      <c r="D10" s="208">
        <v>6452391.69826</v>
      </c>
      <c r="E10" s="209">
        <v>0.83134442910753015</v>
      </c>
      <c r="F10" s="208">
        <v>8429918.1061300002</v>
      </c>
      <c r="G10" s="209">
        <v>0.86860113319462751</v>
      </c>
      <c r="H10" s="208">
        <v>15454235.290990001</v>
      </c>
      <c r="I10" s="209">
        <v>0.89100251683176224</v>
      </c>
      <c r="J10" s="208">
        <v>49910706.973800004</v>
      </c>
      <c r="K10" s="209">
        <v>0.86006016063425961</v>
      </c>
      <c r="L10" s="104"/>
    </row>
    <row r="11" spans="1:12" ht="19.5">
      <c r="A11" s="207" t="s">
        <v>829</v>
      </c>
      <c r="B11" s="210">
        <v>2023209.18255</v>
      </c>
      <c r="C11" s="211">
        <v>8.7099999999999997E-2</v>
      </c>
      <c r="D11" s="210">
        <v>970239.31769000005</v>
      </c>
      <c r="E11" s="211">
        <v>0.125</v>
      </c>
      <c r="F11" s="210">
        <v>1409426.0576600002</v>
      </c>
      <c r="G11" s="211">
        <v>0.1452</v>
      </c>
      <c r="H11" s="210">
        <v>2195238.0519499998</v>
      </c>
      <c r="I11" s="211">
        <v>0.12659999999999999</v>
      </c>
      <c r="J11" s="210">
        <v>6598112.6098500006</v>
      </c>
      <c r="K11" s="211">
        <v>0.11369852553059259</v>
      </c>
      <c r="L11" s="92"/>
    </row>
    <row r="12" spans="1:12" ht="19.5">
      <c r="A12" s="212" t="s">
        <v>830</v>
      </c>
      <c r="B12" s="210">
        <v>16846900.641229998</v>
      </c>
      <c r="C12" s="211">
        <v>0.72552422275368733</v>
      </c>
      <c r="D12" s="210">
        <v>5072264.5652999999</v>
      </c>
      <c r="E12" s="211">
        <v>0.6535249387384241</v>
      </c>
      <c r="F12" s="210">
        <v>6553887.4862200003</v>
      </c>
      <c r="G12" s="211">
        <v>0.67529886123344407</v>
      </c>
      <c r="H12" s="210">
        <v>12308031.177139999</v>
      </c>
      <c r="I12" s="211">
        <v>0.70961044332417578</v>
      </c>
      <c r="J12" s="210">
        <v>40781083.869889997</v>
      </c>
      <c r="K12" s="211">
        <v>0.70273870419003603</v>
      </c>
    </row>
    <row r="13" spans="1:12" ht="19.5">
      <c r="A13" s="207" t="s">
        <v>831</v>
      </c>
      <c r="B13" s="210">
        <v>7381.3983699999999</v>
      </c>
      <c r="C13" s="211">
        <v>3.1788537424641604E-4</v>
      </c>
      <c r="D13" s="210">
        <v>11072.10226</v>
      </c>
      <c r="E13" s="211">
        <v>1.4265610277259067E-3</v>
      </c>
      <c r="F13" s="210">
        <v>11253.086499999999</v>
      </c>
      <c r="G13" s="211">
        <v>1.1594945007507799E-3</v>
      </c>
      <c r="H13" s="210">
        <v>0</v>
      </c>
      <c r="I13" s="211">
        <v>0</v>
      </c>
      <c r="J13" s="210">
        <v>29706.58713</v>
      </c>
      <c r="K13" s="211">
        <v>5.1190322974858471E-4</v>
      </c>
    </row>
    <row r="14" spans="1:12" ht="19.5">
      <c r="A14" s="207" t="s">
        <v>832</v>
      </c>
      <c r="B14" s="210">
        <v>144533.2494</v>
      </c>
      <c r="C14" s="211">
        <v>6.2244311678533049E-3</v>
      </c>
      <c r="D14" s="210">
        <v>127559.10857</v>
      </c>
      <c r="E14" s="211">
        <v>1.6435076983963813E-2</v>
      </c>
      <c r="F14" s="210">
        <v>186402.21708</v>
      </c>
      <c r="G14" s="211">
        <v>1.9206494647669606E-2</v>
      </c>
      <c r="H14" s="210">
        <v>799081.11028000002</v>
      </c>
      <c r="I14" s="211">
        <v>4.6070430985821309E-2</v>
      </c>
      <c r="J14" s="210">
        <v>1257575.68533</v>
      </c>
      <c r="K14" s="211">
        <v>2.1670515436746397E-2</v>
      </c>
    </row>
    <row r="15" spans="1:12" ht="19.5">
      <c r="A15" s="207" t="s">
        <v>833</v>
      </c>
      <c r="B15" s="210">
        <v>0</v>
      </c>
      <c r="C15" s="211">
        <v>0</v>
      </c>
      <c r="D15" s="210">
        <v>0</v>
      </c>
      <c r="E15" s="211">
        <v>0</v>
      </c>
      <c r="F15" s="210">
        <v>8100</v>
      </c>
      <c r="G15" s="211">
        <v>8.3460706145654505E-4</v>
      </c>
      <c r="H15" s="210">
        <v>0</v>
      </c>
      <c r="I15" s="211">
        <v>0</v>
      </c>
      <c r="J15" s="210">
        <v>8100</v>
      </c>
      <c r="K15" s="211">
        <v>1.3957901467503701E-4</v>
      </c>
    </row>
    <row r="16" spans="1:12" ht="19.5">
      <c r="A16" s="207" t="s">
        <v>834</v>
      </c>
      <c r="B16" s="210">
        <v>432352.61631000001</v>
      </c>
      <c r="C16" s="211">
        <v>1.8619584847325E-2</v>
      </c>
      <c r="D16" s="210">
        <v>191256.51677000002</v>
      </c>
      <c r="E16" s="211">
        <v>2.4642031541595274E-2</v>
      </c>
      <c r="F16" s="210">
        <v>254582.81916999997</v>
      </c>
      <c r="G16" s="211">
        <v>2.6231681309234159E-2</v>
      </c>
      <c r="H16" s="210">
        <v>138607.15183000002</v>
      </c>
      <c r="I16" s="211">
        <v>7.9912929243036532E-3</v>
      </c>
      <c r="J16" s="210">
        <v>1016799.1040800001</v>
      </c>
      <c r="K16" s="211">
        <v>1.7521458897524298E-2</v>
      </c>
    </row>
    <row r="17" spans="1:11" ht="19.5">
      <c r="A17" s="207" t="s">
        <v>1078</v>
      </c>
      <c r="B17" s="210">
        <v>99776</v>
      </c>
      <c r="C17" s="211">
        <v>4.2969271553908025E-3</v>
      </c>
      <c r="D17" s="210">
        <v>0</v>
      </c>
      <c r="E17" s="211">
        <v>0</v>
      </c>
      <c r="F17" s="210">
        <v>6266.4395000000004</v>
      </c>
      <c r="G17" s="211">
        <v>6.4568082183829895E-4</v>
      </c>
      <c r="H17" s="210">
        <v>0</v>
      </c>
      <c r="I17" s="211">
        <v>0</v>
      </c>
      <c r="J17" s="210">
        <v>106042.43949999999</v>
      </c>
      <c r="K17" s="211">
        <v>1.8273208912527438E-3</v>
      </c>
    </row>
    <row r="18" spans="1:11" ht="19.5">
      <c r="A18" s="207" t="s">
        <v>836</v>
      </c>
      <c r="B18" s="210">
        <v>20008.790559999998</v>
      </c>
      <c r="C18" s="211">
        <v>8.6169334813773985E-4</v>
      </c>
      <c r="D18" s="210">
        <v>80000.087670000008</v>
      </c>
      <c r="E18" s="211">
        <v>1.0307437973814183E-2</v>
      </c>
      <c r="F18" s="210">
        <v>0</v>
      </c>
      <c r="G18" s="211">
        <v>0</v>
      </c>
      <c r="H18" s="210">
        <v>13277.799789999999</v>
      </c>
      <c r="I18" s="211">
        <v>7.6552173615316926E-4</v>
      </c>
      <c r="J18" s="210">
        <v>113286.67801999999</v>
      </c>
      <c r="K18" s="211">
        <v>1.952153443683923E-3</v>
      </c>
    </row>
    <row r="19" spans="1:11" ht="2.25" customHeight="1">
      <c r="A19" s="207"/>
      <c r="B19" s="210"/>
      <c r="C19" s="209"/>
      <c r="D19" s="210"/>
      <c r="E19" s="209"/>
      <c r="F19" s="210"/>
      <c r="G19" s="209"/>
      <c r="H19" s="210"/>
      <c r="I19" s="209"/>
      <c r="J19" s="210"/>
      <c r="K19" s="209"/>
    </row>
    <row r="20" spans="1:11" ht="18">
      <c r="A20" s="213" t="s">
        <v>837</v>
      </c>
      <c r="B20" s="208">
        <v>450193.43095999997</v>
      </c>
      <c r="C20" s="211">
        <v>1.9387912711178824E-2</v>
      </c>
      <c r="D20" s="208">
        <v>266389.76488999999</v>
      </c>
      <c r="E20" s="211">
        <v>3.4322412117709346E-2</v>
      </c>
      <c r="F20" s="208">
        <v>135806.59109999999</v>
      </c>
      <c r="G20" s="211">
        <v>1.3993227151160689E-2</v>
      </c>
      <c r="H20" s="208">
        <v>8207.4372000000003</v>
      </c>
      <c r="I20" s="211">
        <v>4.7319372743095912E-4</v>
      </c>
      <c r="J20" s="208">
        <v>860597.22415000002</v>
      </c>
      <c r="K20" s="209">
        <v>1.4829791676410985E-2</v>
      </c>
    </row>
    <row r="21" spans="1:11" ht="2.25" customHeight="1">
      <c r="A21" s="207"/>
      <c r="B21" s="210"/>
      <c r="C21" s="209"/>
      <c r="D21" s="210"/>
      <c r="E21" s="209"/>
      <c r="F21" s="210"/>
      <c r="G21" s="209"/>
      <c r="H21" s="210"/>
      <c r="I21" s="209"/>
      <c r="J21" s="210"/>
      <c r="K21" s="209"/>
    </row>
    <row r="22" spans="1:11" ht="18">
      <c r="A22" s="213" t="s">
        <v>838</v>
      </c>
      <c r="B22" s="208">
        <v>78923.495500000005</v>
      </c>
      <c r="C22" s="211">
        <v>3.3988986430836454E-3</v>
      </c>
      <c r="D22" s="208">
        <v>15562.66345</v>
      </c>
      <c r="E22" s="211">
        <v>2.0051376553475225E-3</v>
      </c>
      <c r="F22" s="208">
        <v>11208.289789999999</v>
      </c>
      <c r="G22" s="211">
        <v>1.1548787414302835E-3</v>
      </c>
      <c r="H22" s="208">
        <v>68977.963700000008</v>
      </c>
      <c r="I22" s="211">
        <v>3.9768735304853003E-3</v>
      </c>
      <c r="J22" s="208">
        <v>174672.41243999999</v>
      </c>
      <c r="K22" s="209">
        <v>3.0099510147267752E-3</v>
      </c>
    </row>
    <row r="23" spans="1:11" ht="2.25" customHeight="1">
      <c r="A23" s="207"/>
      <c r="B23" s="208"/>
      <c r="C23" s="209"/>
      <c r="D23" s="208"/>
      <c r="E23" s="209"/>
      <c r="F23" s="208"/>
      <c r="G23" s="209"/>
      <c r="H23" s="208"/>
      <c r="I23" s="209"/>
      <c r="J23" s="208"/>
      <c r="K23" s="209"/>
    </row>
    <row r="24" spans="1:11" ht="18">
      <c r="A24" s="213" t="s">
        <v>839</v>
      </c>
      <c r="B24" s="204">
        <v>3117035.7110000001</v>
      </c>
      <c r="C24" s="205">
        <v>0.13423744578775235</v>
      </c>
      <c r="D24" s="204">
        <v>1027049.9146</v>
      </c>
      <c r="E24" s="205">
        <v>0.13232802111941303</v>
      </c>
      <c r="F24" s="204">
        <v>1128232.9216700001</v>
      </c>
      <c r="G24" s="205">
        <v>0.11625076091278161</v>
      </c>
      <c r="H24" s="204">
        <v>1813351.06694</v>
      </c>
      <c r="I24" s="205">
        <v>0.10454741591032159</v>
      </c>
      <c r="J24" s="204">
        <v>7085669.6142100003</v>
      </c>
      <c r="K24" s="205">
        <v>0.12210009667460266</v>
      </c>
    </row>
    <row r="25" spans="1:11" ht="19.5">
      <c r="A25" s="207" t="s">
        <v>840</v>
      </c>
      <c r="B25" s="210">
        <v>3117035.7110000001</v>
      </c>
      <c r="C25" s="211">
        <v>0.13423744578775235</v>
      </c>
      <c r="D25" s="210">
        <v>270565.22823000001</v>
      </c>
      <c r="E25" s="211">
        <v>3.4860390645514439E-2</v>
      </c>
      <c r="F25" s="210">
        <v>652311.88669000007</v>
      </c>
      <c r="G25" s="211">
        <v>6.7212852704137738E-2</v>
      </c>
      <c r="H25" s="210">
        <v>573560.24735000008</v>
      </c>
      <c r="I25" s="211">
        <v>3.3068192267102496E-2</v>
      </c>
      <c r="J25" s="210">
        <v>4613473.0732700005</v>
      </c>
      <c r="K25" s="211">
        <v>7.9499262444054503E-2</v>
      </c>
    </row>
    <row r="26" spans="1:11" ht="19.5">
      <c r="A26" s="207" t="s">
        <v>841</v>
      </c>
      <c r="B26" s="210">
        <v>0</v>
      </c>
      <c r="C26" s="211">
        <v>0</v>
      </c>
      <c r="D26" s="210">
        <v>561290.01116999995</v>
      </c>
      <c r="E26" s="211">
        <v>7.231819544150063E-2</v>
      </c>
      <c r="F26" s="210">
        <v>0</v>
      </c>
      <c r="G26" s="211">
        <v>0</v>
      </c>
      <c r="H26" s="210">
        <v>0</v>
      </c>
      <c r="I26" s="211">
        <v>0</v>
      </c>
      <c r="J26" s="210">
        <v>561290.01116999995</v>
      </c>
      <c r="K26" s="211">
        <v>9.6721366303764364E-3</v>
      </c>
    </row>
    <row r="27" spans="1:11" ht="19.5">
      <c r="A27" s="207" t="s">
        <v>831</v>
      </c>
      <c r="B27" s="210">
        <v>0</v>
      </c>
      <c r="C27" s="211">
        <v>0</v>
      </c>
      <c r="D27" s="210">
        <v>0</v>
      </c>
      <c r="E27" s="211">
        <v>0</v>
      </c>
      <c r="F27" s="210">
        <v>0</v>
      </c>
      <c r="G27" s="211">
        <v>0</v>
      </c>
      <c r="H27" s="210">
        <v>0</v>
      </c>
      <c r="I27" s="211">
        <v>0</v>
      </c>
      <c r="J27" s="210">
        <v>0</v>
      </c>
      <c r="K27" s="211">
        <v>0</v>
      </c>
    </row>
    <row r="28" spans="1:11" ht="19.5">
      <c r="A28" s="212" t="s">
        <v>842</v>
      </c>
      <c r="B28" s="210">
        <v>0</v>
      </c>
      <c r="C28" s="211">
        <v>0</v>
      </c>
      <c r="D28" s="210">
        <v>0</v>
      </c>
      <c r="E28" s="211">
        <v>0</v>
      </c>
      <c r="F28" s="210">
        <v>0</v>
      </c>
      <c r="G28" s="211">
        <v>0</v>
      </c>
      <c r="H28" s="210">
        <v>0</v>
      </c>
      <c r="I28" s="211">
        <v>0</v>
      </c>
      <c r="J28" s="210">
        <v>0</v>
      </c>
      <c r="K28" s="211">
        <v>0</v>
      </c>
    </row>
    <row r="29" spans="1:11" ht="19.5">
      <c r="A29" s="207" t="s">
        <v>833</v>
      </c>
      <c r="B29" s="210">
        <v>0</v>
      </c>
      <c r="C29" s="211">
        <v>0</v>
      </c>
      <c r="D29" s="210">
        <v>0</v>
      </c>
      <c r="E29" s="211">
        <v>0</v>
      </c>
      <c r="F29" s="210">
        <v>0</v>
      </c>
      <c r="G29" s="211">
        <v>0</v>
      </c>
      <c r="H29" s="210">
        <v>0</v>
      </c>
      <c r="I29" s="211">
        <v>0</v>
      </c>
      <c r="J29" s="210">
        <v>0</v>
      </c>
      <c r="K29" s="211">
        <v>0</v>
      </c>
    </row>
    <row r="30" spans="1:11" ht="19.5">
      <c r="A30" s="207" t="s">
        <v>834</v>
      </c>
      <c r="B30" s="210">
        <v>0</v>
      </c>
      <c r="C30" s="211">
        <v>0</v>
      </c>
      <c r="D30" s="210">
        <v>195194.6752</v>
      </c>
      <c r="E30" s="211">
        <v>2.5149435032397954E-2</v>
      </c>
      <c r="F30" s="210">
        <v>475921.03498</v>
      </c>
      <c r="G30" s="211">
        <v>4.9037908208643871E-2</v>
      </c>
      <c r="H30" s="210">
        <v>1239790.81959</v>
      </c>
      <c r="I30" s="211">
        <v>7.1479223643219097E-2</v>
      </c>
      <c r="J30" s="210">
        <v>1910906.5297699999</v>
      </c>
      <c r="K30" s="211">
        <v>3.2928697600171718E-2</v>
      </c>
    </row>
    <row r="31" spans="1:11" ht="19.5">
      <c r="A31" s="207" t="s">
        <v>835</v>
      </c>
      <c r="B31" s="210">
        <v>0</v>
      </c>
      <c r="C31" s="211">
        <v>0</v>
      </c>
      <c r="D31" s="210">
        <v>0</v>
      </c>
      <c r="E31" s="211">
        <v>0</v>
      </c>
      <c r="F31" s="210">
        <v>0</v>
      </c>
      <c r="G31" s="211">
        <v>0</v>
      </c>
      <c r="H31" s="210">
        <v>0</v>
      </c>
      <c r="I31" s="211">
        <v>0</v>
      </c>
      <c r="J31" s="210">
        <v>0</v>
      </c>
      <c r="K31" s="211">
        <v>0</v>
      </c>
    </row>
    <row r="32" spans="1:11" ht="19.5">
      <c r="A32" s="207" t="s">
        <v>836</v>
      </c>
      <c r="B32" s="210">
        <v>0</v>
      </c>
      <c r="C32" s="214" t="s">
        <v>1280</v>
      </c>
      <c r="D32" s="210">
        <v>0</v>
      </c>
      <c r="E32" s="214" t="s">
        <v>1280</v>
      </c>
      <c r="F32" s="210">
        <v>0</v>
      </c>
      <c r="G32" s="214" t="s">
        <v>1280</v>
      </c>
      <c r="H32" s="210">
        <v>0</v>
      </c>
      <c r="I32" s="214" t="s">
        <v>1280</v>
      </c>
      <c r="J32" s="210">
        <v>0</v>
      </c>
      <c r="K32" s="214" t="s">
        <v>1280</v>
      </c>
    </row>
    <row r="33" spans="1:11" ht="2.25" customHeight="1">
      <c r="A33" s="207"/>
      <c r="B33" s="210"/>
      <c r="C33" s="209"/>
      <c r="D33" s="210"/>
      <c r="E33" s="209"/>
      <c r="F33" s="210"/>
      <c r="G33" s="209"/>
      <c r="H33" s="210"/>
      <c r="I33" s="209"/>
      <c r="J33" s="210"/>
      <c r="K33" s="209"/>
    </row>
    <row r="34" spans="1:11" ht="18">
      <c r="A34" s="213" t="s">
        <v>843</v>
      </c>
      <c r="B34" s="204">
        <v>23220314.51588</v>
      </c>
      <c r="C34" s="205">
        <v>1</v>
      </c>
      <c r="D34" s="204">
        <v>7761394.0411999999</v>
      </c>
      <c r="E34" s="205">
        <v>1</v>
      </c>
      <c r="F34" s="204">
        <v>9705165.90869</v>
      </c>
      <c r="G34" s="205">
        <v>1</v>
      </c>
      <c r="H34" s="204">
        <v>17344771.758830003</v>
      </c>
      <c r="I34" s="205">
        <v>1</v>
      </c>
      <c r="J34" s="204">
        <v>58031646.224600002</v>
      </c>
      <c r="K34" s="205">
        <v>1</v>
      </c>
    </row>
    <row r="35" spans="1:11" ht="22.5" customHeight="1">
      <c r="A35" s="477" t="s">
        <v>844</v>
      </c>
      <c r="B35" s="478">
        <v>23166676.80125</v>
      </c>
      <c r="C35" s="479"/>
      <c r="D35" s="478">
        <v>7755132.1723199999</v>
      </c>
      <c r="E35" s="479"/>
      <c r="F35" s="478">
        <v>9497491.9352400005</v>
      </c>
      <c r="G35" s="479"/>
      <c r="H35" s="478">
        <v>17326396.079050001</v>
      </c>
      <c r="I35" s="479"/>
      <c r="J35" s="478">
        <v>57745696.987860002</v>
      </c>
      <c r="K35" s="480"/>
    </row>
    <row r="36" spans="1:11" ht="18.75">
      <c r="A36" s="207" t="s">
        <v>1110</v>
      </c>
      <c r="B36" s="210">
        <v>42253.6685</v>
      </c>
      <c r="C36" s="211">
        <v>1.8196854513363025E-3</v>
      </c>
      <c r="D36" s="210">
        <v>13219.374</v>
      </c>
      <c r="E36" s="211">
        <v>1.7032216029526743E-3</v>
      </c>
      <c r="F36" s="210">
        <v>7719.91</v>
      </c>
      <c r="G36" s="211">
        <v>7.954433826924687E-4</v>
      </c>
      <c r="H36" s="210">
        <v>5548.04</v>
      </c>
      <c r="I36" s="211">
        <v>3.1986814684808773E-4</v>
      </c>
      <c r="J36" s="210">
        <v>68740.992499999993</v>
      </c>
      <c r="K36" s="211">
        <v>1.1845432099918654E-3</v>
      </c>
    </row>
    <row r="37" spans="1:11" ht="18.75">
      <c r="A37" s="207" t="s">
        <v>1111</v>
      </c>
      <c r="B37" s="210">
        <v>0</v>
      </c>
      <c r="C37" s="211">
        <v>0</v>
      </c>
      <c r="D37" s="210">
        <v>0</v>
      </c>
      <c r="E37" s="211">
        <v>0</v>
      </c>
      <c r="F37" s="210">
        <v>0</v>
      </c>
      <c r="G37" s="211">
        <v>0</v>
      </c>
      <c r="H37" s="210">
        <v>0</v>
      </c>
      <c r="I37" s="211">
        <v>0</v>
      </c>
      <c r="J37" s="210">
        <v>0</v>
      </c>
      <c r="K37" s="211">
        <v>0</v>
      </c>
    </row>
    <row r="38" spans="1:11" ht="12.75" customHeight="1">
      <c r="A38" s="37" t="s">
        <v>825</v>
      </c>
    </row>
    <row r="39" spans="1:11" ht="12.75" customHeight="1"/>
    <row r="40" spans="1:11" ht="12.75" customHeight="1">
      <c r="A40" s="88" t="s">
        <v>459</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c r="K54" s="45" t="s">
        <v>549</v>
      </c>
    </row>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0" location="'2 Sadržaj'!A1" display="Sadržaj / Contents"/>
  </hyperlinks>
  <pageMargins left="0.7" right="0.7" top="0.75" bottom="0.75" header="0.3" footer="0.3"/>
  <pageSetup paperSize="9" scale="94" orientation="portrait" r:id="rId1"/>
  <ignoredErrors>
    <ignoredError sqref="C32:K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431" t="s">
        <v>1205</v>
      </c>
      <c r="H1" s="432" t="str">
        <f>Naslovnica!A20</f>
        <v>Studeni 2013.</v>
      </c>
    </row>
    <row r="2" spans="1:9" ht="12.75" customHeight="1">
      <c r="A2" s="137" t="s">
        <v>847</v>
      </c>
      <c r="H2" s="138" t="str">
        <f>Naslovnica!A24</f>
        <v>November 2013</v>
      </c>
    </row>
    <row r="3" spans="1:9" ht="12.75" customHeight="1"/>
    <row r="4" spans="1:9" ht="33.75">
      <c r="A4" s="481" t="s">
        <v>850</v>
      </c>
      <c r="B4" s="482" t="s">
        <v>168</v>
      </c>
      <c r="C4" s="482" t="s">
        <v>169</v>
      </c>
      <c r="D4" s="482" t="s">
        <v>170</v>
      </c>
      <c r="E4" s="482" t="s">
        <v>171</v>
      </c>
      <c r="F4" s="482" t="s">
        <v>172</v>
      </c>
      <c r="G4" s="482" t="s">
        <v>173</v>
      </c>
      <c r="H4" s="482" t="s">
        <v>138</v>
      </c>
    </row>
    <row r="5" spans="1:9" ht="22.5">
      <c r="A5" s="143" t="s">
        <v>848</v>
      </c>
      <c r="B5" s="144">
        <v>23127</v>
      </c>
      <c r="C5" s="144">
        <v>79203</v>
      </c>
      <c r="D5" s="144">
        <v>19320</v>
      </c>
      <c r="E5" s="144">
        <v>17367</v>
      </c>
      <c r="F5" s="144">
        <v>13650</v>
      </c>
      <c r="G5" s="144">
        <v>49147</v>
      </c>
      <c r="H5" s="144">
        <v>201814</v>
      </c>
      <c r="I5" s="104"/>
    </row>
    <row r="6" spans="1:9" ht="22.5">
      <c r="A6" s="483" t="s">
        <v>1118</v>
      </c>
      <c r="B6" s="485">
        <v>0.1145956177470344</v>
      </c>
      <c r="C6" s="485">
        <v>0.39245542925664223</v>
      </c>
      <c r="D6" s="485">
        <v>9.5731713359826373E-2</v>
      </c>
      <c r="E6" s="485">
        <v>8.6054485813670006E-2</v>
      </c>
      <c r="F6" s="485">
        <v>6.7636536612920808E-2</v>
      </c>
      <c r="G6" s="485">
        <v>0.24352621720990617</v>
      </c>
      <c r="H6" s="485">
        <v>1</v>
      </c>
      <c r="I6" s="104"/>
    </row>
    <row r="7" spans="1:9" ht="1.5" hidden="1" customHeight="1">
      <c r="A7" s="483"/>
      <c r="B7" s="486"/>
      <c r="C7" s="486"/>
      <c r="D7" s="486"/>
      <c r="E7" s="486"/>
      <c r="F7" s="486"/>
      <c r="G7" s="486"/>
      <c r="H7" s="486"/>
    </row>
    <row r="8" spans="1:9" ht="22.5">
      <c r="A8" s="483" t="s">
        <v>851</v>
      </c>
      <c r="B8" s="484">
        <v>250</v>
      </c>
      <c r="C8" s="484">
        <v>646</v>
      </c>
      <c r="D8" s="484">
        <v>87</v>
      </c>
      <c r="E8" s="484">
        <v>54</v>
      </c>
      <c r="F8" s="484">
        <v>160</v>
      </c>
      <c r="G8" s="484">
        <v>458</v>
      </c>
      <c r="H8" s="484">
        <v>1655</v>
      </c>
      <c r="I8" s="104"/>
    </row>
    <row r="9" spans="1:9" ht="22.5">
      <c r="A9" s="197" t="s">
        <v>1119</v>
      </c>
      <c r="B9" s="215">
        <v>27</v>
      </c>
      <c r="C9" s="215">
        <v>62</v>
      </c>
      <c r="D9" s="215">
        <v>20</v>
      </c>
      <c r="E9" s="215">
        <v>10</v>
      </c>
      <c r="F9" s="215">
        <v>7</v>
      </c>
      <c r="G9" s="215">
        <v>67</v>
      </c>
      <c r="H9" s="215">
        <v>193</v>
      </c>
      <c r="I9" s="104"/>
    </row>
    <row r="10" spans="1:9" ht="22.5">
      <c r="A10" s="173" t="s">
        <v>1120</v>
      </c>
      <c r="B10" s="216">
        <v>0</v>
      </c>
      <c r="C10" s="216">
        <v>5</v>
      </c>
      <c r="D10" s="216">
        <v>0</v>
      </c>
      <c r="E10" s="216">
        <v>2</v>
      </c>
      <c r="F10" s="216">
        <v>1</v>
      </c>
      <c r="G10" s="216">
        <v>5</v>
      </c>
      <c r="H10" s="216">
        <v>13</v>
      </c>
    </row>
    <row r="11" spans="1:9" ht="22.5">
      <c r="A11" s="173" t="s">
        <v>1121</v>
      </c>
      <c r="B11" s="216">
        <v>51</v>
      </c>
      <c r="C11" s="216">
        <v>49</v>
      </c>
      <c r="D11" s="216">
        <v>0</v>
      </c>
      <c r="E11" s="216">
        <v>11</v>
      </c>
      <c r="F11" s="216">
        <v>25</v>
      </c>
      <c r="G11" s="216">
        <v>44</v>
      </c>
      <c r="H11" s="216">
        <v>180</v>
      </c>
    </row>
    <row r="12" spans="1:9" ht="22.5">
      <c r="A12" s="418" t="s">
        <v>852</v>
      </c>
      <c r="B12" s="419">
        <v>78</v>
      </c>
      <c r="C12" s="419">
        <v>116</v>
      </c>
      <c r="D12" s="419">
        <v>20</v>
      </c>
      <c r="E12" s="419">
        <v>23</v>
      </c>
      <c r="F12" s="419">
        <v>33</v>
      </c>
      <c r="G12" s="419">
        <v>116</v>
      </c>
      <c r="H12" s="419">
        <v>386</v>
      </c>
    </row>
    <row r="13" spans="1:9" ht="22.5">
      <c r="A13" s="143" t="s">
        <v>849</v>
      </c>
      <c r="B13" s="144">
        <v>23299</v>
      </c>
      <c r="C13" s="144">
        <v>79733</v>
      </c>
      <c r="D13" s="144">
        <v>19387</v>
      </c>
      <c r="E13" s="144">
        <v>17398</v>
      </c>
      <c r="F13" s="144">
        <v>13777</v>
      </c>
      <c r="G13" s="144">
        <v>49489</v>
      </c>
      <c r="H13" s="144">
        <v>203083</v>
      </c>
    </row>
    <row r="14" spans="1:9" ht="21.75">
      <c r="A14" s="487" t="s">
        <v>853</v>
      </c>
      <c r="B14" s="488">
        <v>0.11472649113909092</v>
      </c>
      <c r="C14" s="488">
        <v>0.39261287256934357</v>
      </c>
      <c r="D14" s="488">
        <v>9.5463431207929758E-2</v>
      </c>
      <c r="E14" s="488">
        <v>8.566940610489307E-2</v>
      </c>
      <c r="F14" s="488">
        <v>6.7839257840390382E-2</v>
      </c>
      <c r="G14" s="488">
        <v>0.24368854113835231</v>
      </c>
      <c r="H14" s="488">
        <v>1</v>
      </c>
    </row>
    <row r="15" spans="1:9" ht="12.75" customHeight="1">
      <c r="A15" s="36" t="s">
        <v>855</v>
      </c>
    </row>
    <row r="16" spans="1:9" ht="12.75" customHeight="1">
      <c r="A16" s="46" t="s">
        <v>854</v>
      </c>
    </row>
    <row r="17" spans="1:9" ht="12.75" customHeight="1"/>
    <row r="18" spans="1:9" ht="12.75" customHeight="1">
      <c r="A18" s="637" t="s">
        <v>528</v>
      </c>
      <c r="H18" s="432" t="str">
        <f>Naslovnica!A20</f>
        <v>Studeni 2013.</v>
      </c>
    </row>
    <row r="19" spans="1:9" ht="12.75" customHeight="1">
      <c r="A19" s="137" t="s">
        <v>529</v>
      </c>
      <c r="H19" s="138" t="str">
        <f>Naslovnica!A24</f>
        <v>November 2013</v>
      </c>
    </row>
    <row r="20" spans="1:9" ht="12.75" customHeight="1"/>
    <row r="21" spans="1:9" ht="12.75" customHeight="1"/>
    <row r="22" spans="1:9" ht="12.75" customHeight="1"/>
    <row r="23" spans="1:9" ht="12.75" customHeight="1">
      <c r="I23" s="104"/>
    </row>
    <row r="24" spans="1:9" ht="12.75" customHeight="1">
      <c r="I24" s="104"/>
    </row>
    <row r="25" spans="1:9" ht="12.75" customHeight="1">
      <c r="I25" s="104"/>
    </row>
    <row r="26" spans="1:9" ht="12.75" customHeight="1">
      <c r="I26" s="104"/>
    </row>
    <row r="27" spans="1:9" ht="12.75" customHeight="1">
      <c r="I27" s="92"/>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404" t="s">
        <v>855</v>
      </c>
    </row>
    <row r="38" spans="1:1" ht="12.75" customHeight="1"/>
    <row r="39" spans="1:1" ht="12.75" customHeight="1"/>
    <row r="40" spans="1:1" ht="12.75" customHeight="1">
      <c r="A40" s="88" t="s">
        <v>459</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550</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431" t="s">
        <v>530</v>
      </c>
      <c r="G1" s="639" t="s">
        <v>181</v>
      </c>
      <c r="H1" s="414"/>
      <c r="J1" s="432" t="s">
        <v>1235</v>
      </c>
    </row>
    <row r="2" spans="1:11" ht="12.75" customHeight="1">
      <c r="A2" s="137" t="s">
        <v>531</v>
      </c>
      <c r="G2" s="145" t="s">
        <v>182</v>
      </c>
      <c r="J2" s="138" t="s">
        <v>1236</v>
      </c>
    </row>
    <row r="3" spans="1:11" ht="12.75" customHeight="1"/>
    <row r="4" spans="1:11" ht="12.75" customHeight="1"/>
    <row r="5" spans="1:11" ht="13.5" customHeight="1">
      <c r="A5" s="433"/>
      <c r="B5" s="434"/>
      <c r="C5" s="434" t="s">
        <v>1229</v>
      </c>
      <c r="D5" s="434"/>
      <c r="E5" s="435"/>
      <c r="F5" s="434" t="s">
        <v>1170</v>
      </c>
      <c r="G5" s="435"/>
      <c r="H5" s="694" t="s">
        <v>860</v>
      </c>
      <c r="I5" s="695"/>
      <c r="J5" s="695"/>
    </row>
    <row r="6" spans="1:11" ht="13.5" customHeight="1">
      <c r="A6" s="433"/>
      <c r="B6" s="435"/>
      <c r="C6" s="489" t="s">
        <v>1230</v>
      </c>
      <c r="D6" s="435"/>
      <c r="E6" s="435"/>
      <c r="F6" s="489" t="s">
        <v>1171</v>
      </c>
      <c r="G6" s="435"/>
      <c r="H6" s="696" t="s">
        <v>861</v>
      </c>
      <c r="I6" s="696"/>
      <c r="J6" s="437" t="s">
        <v>862</v>
      </c>
    </row>
    <row r="7" spans="1:11" ht="30" customHeight="1">
      <c r="A7" s="438" t="s">
        <v>856</v>
      </c>
      <c r="B7" s="438" t="s">
        <v>857</v>
      </c>
      <c r="C7" s="438" t="s">
        <v>858</v>
      </c>
      <c r="D7" s="438" t="s">
        <v>859</v>
      </c>
      <c r="E7" s="438" t="s">
        <v>857</v>
      </c>
      <c r="F7" s="438" t="s">
        <v>858</v>
      </c>
      <c r="G7" s="438" t="s">
        <v>859</v>
      </c>
      <c r="H7" s="438" t="s">
        <v>857</v>
      </c>
      <c r="I7" s="438" t="s">
        <v>858</v>
      </c>
      <c r="J7" s="438" t="s">
        <v>859</v>
      </c>
    </row>
    <row r="8" spans="1:11" ht="12.75" customHeight="1">
      <c r="A8" s="174" t="s">
        <v>54</v>
      </c>
      <c r="B8" s="175">
        <v>966</v>
      </c>
      <c r="C8" s="175">
        <v>777</v>
      </c>
      <c r="D8" s="175">
        <v>1743</v>
      </c>
      <c r="E8" s="176">
        <v>896</v>
      </c>
      <c r="F8" s="176">
        <v>746</v>
      </c>
      <c r="G8" s="175">
        <v>1642</v>
      </c>
      <c r="H8" s="175">
        <v>70</v>
      </c>
      <c r="I8" s="175">
        <v>31</v>
      </c>
      <c r="J8" s="177">
        <v>6.1510353227770986E-2</v>
      </c>
      <c r="K8" s="104"/>
    </row>
    <row r="9" spans="1:11" ht="12.75" customHeight="1">
      <c r="A9" s="174" t="s">
        <v>55</v>
      </c>
      <c r="B9" s="175">
        <v>4834</v>
      </c>
      <c r="C9" s="175">
        <v>2952</v>
      </c>
      <c r="D9" s="175">
        <v>7786</v>
      </c>
      <c r="E9" s="176">
        <v>4993</v>
      </c>
      <c r="F9" s="176">
        <v>3032</v>
      </c>
      <c r="G9" s="175">
        <v>8025</v>
      </c>
      <c r="H9" s="175">
        <v>-159</v>
      </c>
      <c r="I9" s="175">
        <v>-80</v>
      </c>
      <c r="J9" s="177">
        <v>-2.9781931464174405E-2</v>
      </c>
      <c r="K9" s="92"/>
    </row>
    <row r="10" spans="1:11" ht="12.75" customHeight="1">
      <c r="A10" s="174" t="s">
        <v>56</v>
      </c>
      <c r="B10" s="175">
        <v>11680</v>
      </c>
      <c r="C10" s="175">
        <v>8349</v>
      </c>
      <c r="D10" s="175">
        <v>20029</v>
      </c>
      <c r="E10" s="176">
        <v>11570</v>
      </c>
      <c r="F10" s="176">
        <v>8320</v>
      </c>
      <c r="G10" s="175">
        <v>19890</v>
      </c>
      <c r="H10" s="175">
        <v>110</v>
      </c>
      <c r="I10" s="175">
        <v>29</v>
      </c>
      <c r="J10" s="177">
        <v>6.9884364002010813E-3</v>
      </c>
    </row>
    <row r="11" spans="1:11" ht="12.75" customHeight="1">
      <c r="A11" s="174" t="s">
        <v>57</v>
      </c>
      <c r="B11" s="175">
        <v>15092</v>
      </c>
      <c r="C11" s="175">
        <v>11959</v>
      </c>
      <c r="D11" s="175">
        <v>27051</v>
      </c>
      <c r="E11" s="176">
        <v>14832</v>
      </c>
      <c r="F11" s="176">
        <v>11813</v>
      </c>
      <c r="G11" s="175">
        <v>26645</v>
      </c>
      <c r="H11" s="175">
        <v>260</v>
      </c>
      <c r="I11" s="175">
        <v>146</v>
      </c>
      <c r="J11" s="177">
        <v>1.5237380371551978E-2</v>
      </c>
    </row>
    <row r="12" spans="1:11" ht="12.75" customHeight="1">
      <c r="A12" s="174" t="s">
        <v>58</v>
      </c>
      <c r="B12" s="175">
        <v>15211</v>
      </c>
      <c r="C12" s="175">
        <v>13776</v>
      </c>
      <c r="D12" s="175">
        <v>28987</v>
      </c>
      <c r="E12" s="176">
        <v>15011</v>
      </c>
      <c r="F12" s="176">
        <v>13626</v>
      </c>
      <c r="G12" s="175">
        <v>28637</v>
      </c>
      <c r="H12" s="175">
        <v>200</v>
      </c>
      <c r="I12" s="175">
        <v>150</v>
      </c>
      <c r="J12" s="177">
        <v>1.2221950623319433E-2</v>
      </c>
    </row>
    <row r="13" spans="1:11" ht="12.75" customHeight="1">
      <c r="A13" s="174" t="s">
        <v>59</v>
      </c>
      <c r="B13" s="175">
        <v>14334</v>
      </c>
      <c r="C13" s="175">
        <v>14842</v>
      </c>
      <c r="D13" s="175">
        <v>29176</v>
      </c>
      <c r="E13" s="176">
        <v>14031</v>
      </c>
      <c r="F13" s="176">
        <v>14537</v>
      </c>
      <c r="G13" s="175">
        <v>28568</v>
      </c>
      <c r="H13" s="175">
        <v>303</v>
      </c>
      <c r="I13" s="175">
        <v>305</v>
      </c>
      <c r="J13" s="177">
        <v>2.1282553906468715E-2</v>
      </c>
    </row>
    <row r="14" spans="1:11" ht="12.75" customHeight="1">
      <c r="A14" s="174" t="s">
        <v>60</v>
      </c>
      <c r="B14" s="175">
        <v>14454</v>
      </c>
      <c r="C14" s="175">
        <v>16083</v>
      </c>
      <c r="D14" s="175">
        <v>30537</v>
      </c>
      <c r="E14" s="176">
        <v>14309</v>
      </c>
      <c r="F14" s="176">
        <v>16025</v>
      </c>
      <c r="G14" s="175">
        <v>30334</v>
      </c>
      <c r="H14" s="175">
        <v>145</v>
      </c>
      <c r="I14" s="175">
        <v>58</v>
      </c>
      <c r="J14" s="177">
        <v>6.6921606118546251E-3</v>
      </c>
    </row>
    <row r="15" spans="1:11" ht="12.75" customHeight="1">
      <c r="A15" s="174" t="s">
        <v>176</v>
      </c>
      <c r="B15" s="175">
        <v>15967</v>
      </c>
      <c r="C15" s="175">
        <v>17126</v>
      </c>
      <c r="D15" s="175">
        <v>33093</v>
      </c>
      <c r="E15" s="176">
        <v>15905</v>
      </c>
      <c r="F15" s="176">
        <v>16985</v>
      </c>
      <c r="G15" s="175">
        <v>32890</v>
      </c>
      <c r="H15" s="175">
        <v>62</v>
      </c>
      <c r="I15" s="175">
        <v>141</v>
      </c>
      <c r="J15" s="177">
        <v>6.1720887807843461E-3</v>
      </c>
    </row>
    <row r="16" spans="1:11" ht="12.75" customHeight="1">
      <c r="A16" s="174" t="s">
        <v>177</v>
      </c>
      <c r="B16" s="175">
        <v>8552</v>
      </c>
      <c r="C16" s="175">
        <v>9008</v>
      </c>
      <c r="D16" s="175">
        <v>17560</v>
      </c>
      <c r="E16" s="176">
        <v>8451</v>
      </c>
      <c r="F16" s="176">
        <v>8905</v>
      </c>
      <c r="G16" s="175">
        <v>17356</v>
      </c>
      <c r="H16" s="175">
        <v>101</v>
      </c>
      <c r="I16" s="175">
        <v>103</v>
      </c>
      <c r="J16" s="177">
        <v>1.1753860336483068E-2</v>
      </c>
    </row>
    <row r="17" spans="1:11" ht="12.75" customHeight="1">
      <c r="A17" s="174" t="s">
        <v>178</v>
      </c>
      <c r="B17" s="175">
        <v>2249</v>
      </c>
      <c r="C17" s="175">
        <v>2063</v>
      </c>
      <c r="D17" s="175">
        <v>4312</v>
      </c>
      <c r="E17" s="178">
        <v>2243</v>
      </c>
      <c r="F17" s="178">
        <v>2041</v>
      </c>
      <c r="G17" s="175">
        <v>4284</v>
      </c>
      <c r="H17" s="175">
        <v>6</v>
      </c>
      <c r="I17" s="175">
        <v>22</v>
      </c>
      <c r="J17" s="177">
        <v>6.5359477124182774E-3</v>
      </c>
    </row>
    <row r="18" spans="1:11" ht="12.75" customHeight="1">
      <c r="A18" s="174" t="s">
        <v>179</v>
      </c>
      <c r="B18" s="175">
        <v>59</v>
      </c>
      <c r="C18" s="175">
        <v>96</v>
      </c>
      <c r="D18" s="175">
        <v>155</v>
      </c>
      <c r="E18" s="178">
        <v>61</v>
      </c>
      <c r="F18" s="178">
        <v>102</v>
      </c>
      <c r="G18" s="175">
        <v>163</v>
      </c>
      <c r="H18" s="175">
        <v>-2</v>
      </c>
      <c r="I18" s="175">
        <v>-6</v>
      </c>
      <c r="J18" s="177">
        <v>-4.9079754601227044E-2</v>
      </c>
    </row>
    <row r="19" spans="1:11" ht="26.25" customHeight="1">
      <c r="A19" s="490" t="s">
        <v>180</v>
      </c>
      <c r="B19" s="440">
        <v>103398</v>
      </c>
      <c r="C19" s="440">
        <v>97031</v>
      </c>
      <c r="D19" s="440">
        <v>200429</v>
      </c>
      <c r="E19" s="440">
        <v>102302</v>
      </c>
      <c r="F19" s="440">
        <v>96132</v>
      </c>
      <c r="G19" s="440">
        <v>198434</v>
      </c>
      <c r="H19" s="440">
        <v>1096</v>
      </c>
      <c r="I19" s="440">
        <v>899</v>
      </c>
      <c r="J19" s="441">
        <v>1.0053720632552832E-2</v>
      </c>
    </row>
    <row r="20" spans="1:11" ht="12.75" customHeight="1">
      <c r="A20" s="36" t="s">
        <v>174</v>
      </c>
    </row>
    <row r="21" spans="1:11" ht="12.75" customHeight="1"/>
    <row r="22" spans="1:11" ht="12.75" customHeight="1"/>
    <row r="23" spans="1:11" ht="12.75" customHeight="1">
      <c r="A23" s="640" t="s">
        <v>1231</v>
      </c>
    </row>
    <row r="24" spans="1:11" ht="12.75" customHeight="1">
      <c r="A24" s="146" t="s">
        <v>1232</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855</v>
      </c>
    </row>
    <row r="68" spans="1:10" ht="12.75" customHeight="1"/>
    <row r="69" spans="1:10" ht="12.75" customHeight="1"/>
    <row r="70" spans="1:10" ht="12.75" customHeight="1">
      <c r="A70" s="88" t="s">
        <v>459</v>
      </c>
    </row>
    <row r="71" spans="1:10" ht="12.75" customHeight="1"/>
    <row r="72" spans="1:10" ht="12.75" customHeight="1"/>
    <row r="73" spans="1:10" ht="12.75" customHeight="1"/>
    <row r="74" spans="1:10" ht="12.75" customHeight="1"/>
    <row r="75" spans="1:10" ht="12.75" customHeight="1"/>
    <row r="76" spans="1:10" ht="12.75" customHeight="1">
      <c r="J76" s="21" t="s">
        <v>551</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35" t="s">
        <v>1206</v>
      </c>
      <c r="F1" s="432" t="str">
        <f>Naslovnica!A20</f>
        <v>Studeni 2013.</v>
      </c>
    </row>
    <row r="2" spans="1:7" ht="12.75" customHeight="1">
      <c r="A2" s="147" t="s">
        <v>863</v>
      </c>
      <c r="F2" s="138" t="str">
        <f>Naslovnica!A24</f>
        <v>November 2013</v>
      </c>
    </row>
    <row r="3" spans="1:7" ht="12.75" customHeight="1"/>
    <row r="4" spans="1:7" ht="12.75" customHeight="1">
      <c r="E4" s="715" t="s">
        <v>818</v>
      </c>
      <c r="F4" s="715"/>
    </row>
    <row r="5" spans="1:7" ht="13.5" customHeight="1">
      <c r="A5" s="723" t="s">
        <v>864</v>
      </c>
      <c r="B5" s="735" t="s">
        <v>183</v>
      </c>
      <c r="C5" s="735"/>
      <c r="D5" s="735"/>
      <c r="E5" s="735"/>
      <c r="F5" s="735"/>
    </row>
    <row r="6" spans="1:7" ht="33.75" customHeight="1">
      <c r="A6" s="723"/>
      <c r="B6" s="491" t="str">
        <f>Naslovnica!A20</f>
        <v>Studeni 2013.</v>
      </c>
      <c r="C6" s="491" t="str">
        <f>'4 Tablica 2 - Graf 2'!F5</f>
        <v>Liistopad 2013.</v>
      </c>
      <c r="D6" s="491" t="s">
        <v>123</v>
      </c>
      <c r="E6" s="449" t="s">
        <v>184</v>
      </c>
      <c r="F6" s="492" t="s">
        <v>185</v>
      </c>
    </row>
    <row r="7" spans="1:7" ht="45" customHeight="1">
      <c r="A7" s="723"/>
      <c r="B7" s="493" t="str">
        <f>Naslovnica!A24</f>
        <v>November 2013</v>
      </c>
      <c r="C7" s="493" t="str">
        <f>'4 Tablica 2 - Graf 2'!F6</f>
        <v>October 2013</v>
      </c>
      <c r="D7" s="493" t="s">
        <v>186</v>
      </c>
      <c r="E7" s="454" t="s">
        <v>865</v>
      </c>
      <c r="F7" s="493" t="s">
        <v>187</v>
      </c>
    </row>
    <row r="8" spans="1:7">
      <c r="A8" s="217" t="s">
        <v>168</v>
      </c>
      <c r="B8" s="218">
        <v>3410.0565999999999</v>
      </c>
      <c r="C8" s="218">
        <v>2857.2648100000001</v>
      </c>
      <c r="D8" s="219">
        <v>0.19346886857154821</v>
      </c>
      <c r="E8" s="220">
        <v>238758.18897999992</v>
      </c>
      <c r="F8" s="219">
        <v>1.4489414322158365E-2</v>
      </c>
      <c r="G8" s="104"/>
    </row>
    <row r="9" spans="1:7">
      <c r="A9" s="217" t="s">
        <v>169</v>
      </c>
      <c r="B9" s="218">
        <v>9146.4847300000001</v>
      </c>
      <c r="C9" s="218">
        <v>8283.2014400000007</v>
      </c>
      <c r="D9" s="219">
        <v>0.1042209701470207</v>
      </c>
      <c r="E9" s="220">
        <v>873472.74499000038</v>
      </c>
      <c r="F9" s="219">
        <v>1.0582213164793396E-2</v>
      </c>
      <c r="G9" s="104"/>
    </row>
    <row r="10" spans="1:7">
      <c r="A10" s="217" t="s">
        <v>188</v>
      </c>
      <c r="B10" s="218">
        <v>1109.3339900000001</v>
      </c>
      <c r="C10" s="218">
        <v>1044.213</v>
      </c>
      <c r="D10" s="219">
        <v>6.2363703573887763E-2</v>
      </c>
      <c r="E10" s="220">
        <v>168860.68549000003</v>
      </c>
      <c r="F10" s="221">
        <v>6.612966036223019E-3</v>
      </c>
    </row>
    <row r="11" spans="1:7">
      <c r="A11" s="217" t="s">
        <v>171</v>
      </c>
      <c r="B11" s="218">
        <v>1200.79709</v>
      </c>
      <c r="C11" s="218">
        <v>1171.73</v>
      </c>
      <c r="D11" s="219">
        <v>2.4806986251098895E-2</v>
      </c>
      <c r="E11" s="220">
        <v>150085.45042000001</v>
      </c>
      <c r="F11" s="219">
        <v>8.0652845215581723E-3</v>
      </c>
    </row>
    <row r="12" spans="1:7">
      <c r="A12" s="217" t="s">
        <v>172</v>
      </c>
      <c r="B12" s="218">
        <v>1300.3456799999999</v>
      </c>
      <c r="C12" s="218">
        <v>1243.04096</v>
      </c>
      <c r="D12" s="219">
        <v>4.6100427776732289E-2</v>
      </c>
      <c r="E12" s="220">
        <v>79589.818590000024</v>
      </c>
      <c r="F12" s="219">
        <v>1.6609457589462355E-2</v>
      </c>
    </row>
    <row r="13" spans="1:7">
      <c r="A13" s="222" t="s">
        <v>173</v>
      </c>
      <c r="B13" s="218">
        <v>5517.2506199999998</v>
      </c>
      <c r="C13" s="218">
        <v>5273.2239600000003</v>
      </c>
      <c r="D13" s="219">
        <v>4.6276559055913769E-2</v>
      </c>
      <c r="E13" s="223">
        <v>796763.57658000034</v>
      </c>
      <c r="F13" s="219">
        <v>6.972860965017506E-3</v>
      </c>
    </row>
    <row r="14" spans="1:7" ht="18.75" customHeight="1">
      <c r="A14" s="494" t="s">
        <v>523</v>
      </c>
      <c r="B14" s="495">
        <v>21684.26871</v>
      </c>
      <c r="C14" s="496">
        <v>19872.674170000002</v>
      </c>
      <c r="D14" s="497">
        <v>9.1160078633745201E-2</v>
      </c>
      <c r="E14" s="498">
        <v>2307530.4650500007</v>
      </c>
      <c r="F14" s="497">
        <v>9.4863200965664106E-3</v>
      </c>
    </row>
    <row r="15" spans="1:7" ht="12.75" customHeight="1">
      <c r="A15" s="27" t="s">
        <v>1134</v>
      </c>
      <c r="B15" s="28"/>
      <c r="C15" s="30"/>
      <c r="D15" s="30"/>
      <c r="E15" s="30"/>
      <c r="F15" s="30"/>
      <c r="G15" s="30"/>
    </row>
    <row r="16" spans="1:7" ht="22.5" customHeight="1">
      <c r="A16" s="736" t="s">
        <v>189</v>
      </c>
      <c r="B16" s="736"/>
      <c r="C16" s="736"/>
      <c r="D16" s="736"/>
      <c r="E16" s="736"/>
      <c r="F16" s="736"/>
      <c r="G16" s="47"/>
    </row>
    <row r="17" spans="1:7" ht="12.75" customHeight="1">
      <c r="A17" s="731" t="s">
        <v>190</v>
      </c>
      <c r="B17" s="732"/>
      <c r="C17" s="732"/>
      <c r="D17" s="732"/>
      <c r="E17" s="732"/>
      <c r="F17" s="732"/>
      <c r="G17" s="48"/>
    </row>
    <row r="18" spans="1:7" ht="12.75" customHeight="1">
      <c r="A18" s="733" t="s">
        <v>191</v>
      </c>
      <c r="B18" s="734"/>
      <c r="C18" s="734"/>
      <c r="D18" s="734"/>
      <c r="E18" s="734"/>
      <c r="F18" s="734"/>
      <c r="G18" s="49"/>
    </row>
    <row r="19" spans="1:7" ht="12.75" customHeight="1">
      <c r="A19" s="731" t="s">
        <v>192</v>
      </c>
      <c r="B19" s="732"/>
      <c r="C19" s="732"/>
      <c r="D19" s="732"/>
      <c r="E19" s="732"/>
      <c r="F19" s="732"/>
      <c r="G19" s="48"/>
    </row>
    <row r="20" spans="1:7" ht="12.75" customHeight="1"/>
    <row r="21" spans="1:7" ht="12.75" customHeight="1">
      <c r="A21" s="641" t="s">
        <v>532</v>
      </c>
      <c r="F21" s="432" t="str">
        <f>Naslovnica!A20</f>
        <v>Studeni 2013.</v>
      </c>
    </row>
    <row r="22" spans="1:7" ht="12.75" customHeight="1">
      <c r="A22" s="147" t="s">
        <v>533</v>
      </c>
      <c r="F22" s="138" t="str">
        <f>Naslovnica!A24</f>
        <v>November 2013</v>
      </c>
    </row>
    <row r="23" spans="1:7" ht="12.75" customHeight="1"/>
    <row r="24" spans="1:7" ht="12.75" customHeight="1"/>
    <row r="25" spans="1:7" ht="12.75" customHeight="1">
      <c r="G25" s="104"/>
    </row>
    <row r="26" spans="1:7" ht="12.75" customHeight="1">
      <c r="G26" s="104"/>
    </row>
    <row r="27" spans="1:7" ht="12.75" customHeight="1">
      <c r="G27" s="104"/>
    </row>
    <row r="28" spans="1:7" ht="12.75" customHeight="1">
      <c r="G28" s="92"/>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1134</v>
      </c>
    </row>
    <row r="42" spans="1:1" ht="12.75" customHeight="1"/>
    <row r="43" spans="1:1" ht="12.75" customHeight="1">
      <c r="A43" s="88" t="s">
        <v>459</v>
      </c>
    </row>
    <row r="44" spans="1:1" ht="12.75" customHeight="1"/>
    <row r="45" spans="1:1" ht="12.75" customHeight="1"/>
    <row r="46" spans="1:1" ht="12.75" customHeight="1"/>
    <row r="47" spans="1:1" ht="12.75" customHeight="1"/>
    <row r="48" spans="1:1" ht="12.75" customHeight="1"/>
    <row r="49" spans="6:6" ht="12.75" customHeight="1"/>
    <row r="53" spans="6:6">
      <c r="F53" s="44" t="s">
        <v>552</v>
      </c>
    </row>
  </sheetData>
  <mergeCells count="7">
    <mergeCell ref="A19:F19"/>
    <mergeCell ref="A18:F18"/>
    <mergeCell ref="A5:A7"/>
    <mergeCell ref="B5:F5"/>
    <mergeCell ref="E4:F4"/>
    <mergeCell ref="A16:F16"/>
    <mergeCell ref="A17:F17"/>
  </mergeCells>
  <hyperlinks>
    <hyperlink ref="A43"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637" t="s">
        <v>534</v>
      </c>
      <c r="G1" s="432" t="str">
        <f>Naslovnica!A20</f>
        <v>Studeni 2013.</v>
      </c>
    </row>
    <row r="2" spans="1:8" ht="12.75" customHeight="1">
      <c r="A2" s="137" t="s">
        <v>535</v>
      </c>
      <c r="G2" s="138" t="str">
        <f>Naslovnica!A24</f>
        <v>November 2013</v>
      </c>
    </row>
    <row r="3" spans="1:8" ht="12.75" customHeight="1"/>
    <row r="4" spans="1:8" ht="12.75" customHeight="1">
      <c r="F4" s="162"/>
      <c r="G4" s="21" t="s">
        <v>818</v>
      </c>
    </row>
    <row r="5" spans="1:8" ht="15" customHeight="1">
      <c r="A5" s="716" t="s">
        <v>867</v>
      </c>
      <c r="B5" s="717" t="s">
        <v>866</v>
      </c>
      <c r="C5" s="717"/>
      <c r="D5" s="717"/>
      <c r="E5" s="717"/>
      <c r="F5" s="717"/>
      <c r="G5" s="717"/>
    </row>
    <row r="6" spans="1:8">
      <c r="A6" s="716"/>
      <c r="B6" s="721" t="str">
        <f>Naslovnica!A20</f>
        <v>Studeni 2013.</v>
      </c>
      <c r="C6" s="695"/>
      <c r="D6" s="721" t="str">
        <f>'4 Tablica 2 - Graf 2'!F5</f>
        <v>Liistopad 2013.</v>
      </c>
      <c r="E6" s="695"/>
      <c r="F6" s="737" t="s">
        <v>193</v>
      </c>
      <c r="G6" s="737"/>
    </row>
    <row r="7" spans="1:8">
      <c r="A7" s="716"/>
      <c r="B7" s="718" t="str">
        <f>Naslovnica!A24</f>
        <v>November 2013</v>
      </c>
      <c r="C7" s="738"/>
      <c r="D7" s="739" t="str">
        <f>'4 Tablica 2 - Graf 2'!F6</f>
        <v>October 2013</v>
      </c>
      <c r="E7" s="738"/>
      <c r="F7" s="740" t="s">
        <v>194</v>
      </c>
      <c r="G7" s="740"/>
    </row>
    <row r="8" spans="1:8">
      <c r="A8" s="716"/>
      <c r="B8" s="458" t="s">
        <v>146</v>
      </c>
      <c r="C8" s="458" t="s">
        <v>147</v>
      </c>
      <c r="D8" s="458" t="s">
        <v>146</v>
      </c>
      <c r="E8" s="458" t="s">
        <v>147</v>
      </c>
      <c r="F8" s="458" t="s">
        <v>146</v>
      </c>
      <c r="G8" s="458" t="s">
        <v>148</v>
      </c>
    </row>
    <row r="9" spans="1:8">
      <c r="A9" s="716"/>
      <c r="B9" s="459" t="s">
        <v>149</v>
      </c>
      <c r="C9" s="459" t="s">
        <v>150</v>
      </c>
      <c r="D9" s="459" t="s">
        <v>149</v>
      </c>
      <c r="E9" s="459" t="s">
        <v>150</v>
      </c>
      <c r="F9" s="459" t="s">
        <v>149</v>
      </c>
      <c r="G9" s="459" t="s">
        <v>151</v>
      </c>
    </row>
    <row r="10" spans="1:8">
      <c r="A10" s="200" t="s">
        <v>168</v>
      </c>
      <c r="B10" s="224">
        <v>198280.02669999999</v>
      </c>
      <c r="C10" s="225">
        <v>9.1425001216489402E-2</v>
      </c>
      <c r="D10" s="224">
        <v>196442.63730999999</v>
      </c>
      <c r="E10" s="226">
        <v>9.1441470050531298E-2</v>
      </c>
      <c r="F10" s="227">
        <v>1837.3893899999857</v>
      </c>
      <c r="G10" s="226">
        <v>9.3533125759274888E-3</v>
      </c>
      <c r="H10" s="104"/>
    </row>
    <row r="11" spans="1:8">
      <c r="A11" s="200" t="s">
        <v>169</v>
      </c>
      <c r="B11" s="224">
        <v>915447.45117000001</v>
      </c>
      <c r="C11" s="225">
        <v>0.4221039593840713</v>
      </c>
      <c r="D11" s="228">
        <v>908454.46392000001</v>
      </c>
      <c r="E11" s="226">
        <v>0.42287363269167128</v>
      </c>
      <c r="F11" s="227">
        <v>6992.9872500000001</v>
      </c>
      <c r="G11" s="226">
        <v>7.6976750379156205E-3</v>
      </c>
      <c r="H11" s="104"/>
    </row>
    <row r="12" spans="1:8">
      <c r="A12" s="200" t="s">
        <v>188</v>
      </c>
      <c r="B12" s="224">
        <v>136857.18169</v>
      </c>
      <c r="C12" s="225">
        <v>6.310352187628368E-2</v>
      </c>
      <c r="D12" s="228">
        <v>135634.14377000002</v>
      </c>
      <c r="E12" s="226">
        <v>6.3135914204826005E-2</v>
      </c>
      <c r="F12" s="227">
        <v>1223.0379199999868</v>
      </c>
      <c r="G12" s="226">
        <v>9.0171831812050143E-3</v>
      </c>
    </row>
    <row r="13" spans="1:8">
      <c r="A13" s="200" t="s">
        <v>171</v>
      </c>
      <c r="B13" s="224">
        <v>141031.64499999999</v>
      </c>
      <c r="C13" s="225">
        <v>6.502832650510483E-2</v>
      </c>
      <c r="D13" s="228">
        <v>139427.69652</v>
      </c>
      <c r="E13" s="226">
        <v>6.4901763232941126E-2</v>
      </c>
      <c r="F13" s="227">
        <v>1603.9484799999893</v>
      </c>
      <c r="G13" s="226">
        <v>1.1503801038338987E-2</v>
      </c>
    </row>
    <row r="14" spans="1:8">
      <c r="A14" s="200" t="s">
        <v>172</v>
      </c>
      <c r="B14" s="224">
        <v>70972.636099999989</v>
      </c>
      <c r="C14" s="225">
        <v>3.2724795582146048E-2</v>
      </c>
      <c r="D14" s="228">
        <v>69701.04740000001</v>
      </c>
      <c r="E14" s="226">
        <v>3.2444922984106735E-2</v>
      </c>
      <c r="F14" s="227">
        <v>1271.588699999988</v>
      </c>
      <c r="G14" s="226">
        <v>1.8243466166334654E-2</v>
      </c>
    </row>
    <row r="15" spans="1:8">
      <c r="A15" s="200" t="s">
        <v>173</v>
      </c>
      <c r="B15" s="224">
        <v>706183.54019000009</v>
      </c>
      <c r="C15" s="225">
        <v>0.32561439543590476</v>
      </c>
      <c r="D15" s="229">
        <v>698628.27899000002</v>
      </c>
      <c r="E15" s="226">
        <v>0.32520229683592361</v>
      </c>
      <c r="F15" s="227">
        <v>7555.2612000000481</v>
      </c>
      <c r="G15" s="226">
        <v>1.0814422243145688E-2</v>
      </c>
    </row>
    <row r="16" spans="1:8" ht="18.75" customHeight="1">
      <c r="A16" s="499" t="s">
        <v>155</v>
      </c>
      <c r="B16" s="500">
        <v>2168772.4808499999</v>
      </c>
      <c r="C16" s="497">
        <v>1</v>
      </c>
      <c r="D16" s="500">
        <v>2148288.2679099999</v>
      </c>
      <c r="E16" s="501">
        <v>1</v>
      </c>
      <c r="F16" s="502">
        <v>20484.212940000056</v>
      </c>
      <c r="G16" s="501">
        <v>9.5351323404695987E-3</v>
      </c>
    </row>
    <row r="17" spans="1:8" ht="12.75" customHeight="1">
      <c r="A17" s="37" t="s">
        <v>868</v>
      </c>
    </row>
    <row r="18" spans="1:8" ht="12.75" customHeight="1"/>
    <row r="19" spans="1:8" ht="12.75" customHeight="1">
      <c r="A19" s="637" t="s">
        <v>536</v>
      </c>
      <c r="G19" s="432" t="str">
        <f>Naslovnica!A20</f>
        <v>Studeni 2013.</v>
      </c>
    </row>
    <row r="20" spans="1:8" ht="12.75" customHeight="1">
      <c r="A20" s="137" t="s">
        <v>537</v>
      </c>
      <c r="G20" s="138" t="str">
        <f>Naslovnica!A24</f>
        <v>November 2013</v>
      </c>
    </row>
    <row r="21" spans="1:8" ht="12.75" customHeight="1"/>
    <row r="22" spans="1:8" ht="12.75" customHeight="1"/>
    <row r="23" spans="1:8" ht="12.75" customHeight="1"/>
    <row r="24" spans="1:8" ht="12.75" customHeight="1">
      <c r="H24" s="104"/>
    </row>
    <row r="25" spans="1:8" ht="12.75" customHeight="1">
      <c r="H25" s="104"/>
    </row>
    <row r="26" spans="1:8" ht="12.75" customHeight="1">
      <c r="G26" s="104"/>
      <c r="H26" s="104"/>
    </row>
    <row r="27" spans="1:8" ht="12.75" customHeight="1">
      <c r="H27" s="104"/>
    </row>
    <row r="28" spans="1:8" ht="12.75" customHeight="1">
      <c r="G28" s="104"/>
      <c r="H28" s="92"/>
    </row>
    <row r="29" spans="1:8" ht="12.75" customHeight="1">
      <c r="G29" s="92"/>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106" t="s">
        <v>868</v>
      </c>
    </row>
    <row r="41" spans="1:8" ht="12.75" customHeight="1">
      <c r="A41" s="37"/>
    </row>
    <row r="42" spans="1:8" ht="12.75" customHeight="1">
      <c r="A42" s="431" t="s">
        <v>538</v>
      </c>
      <c r="G42" s="432" t="str">
        <f>Naslovnica!A20</f>
        <v>Studeni 2013.</v>
      </c>
    </row>
    <row r="43" spans="1:8" ht="12.75" customHeight="1">
      <c r="A43" s="137" t="s">
        <v>539</v>
      </c>
      <c r="G43" s="138" t="str">
        <f>Naslovnica!A24</f>
        <v>November 2013</v>
      </c>
    </row>
    <row r="44" spans="1:8" ht="12.75" customHeight="1"/>
    <row r="45" spans="1:8" ht="12.75" customHeight="1"/>
    <row r="46" spans="1:8" ht="12.75" customHeight="1"/>
    <row r="47" spans="1:8" ht="12.75" customHeight="1">
      <c r="H47" s="104"/>
    </row>
    <row r="48" spans="1:8" ht="12.75" customHeight="1">
      <c r="G48" s="104"/>
      <c r="H48" s="104"/>
    </row>
    <row r="49" spans="1:8" ht="12.75" customHeight="1">
      <c r="G49" s="92"/>
      <c r="H49" s="104"/>
    </row>
    <row r="50" spans="1:8" ht="12.75" customHeight="1">
      <c r="G50" s="92"/>
      <c r="H50" s="92"/>
    </row>
    <row r="51" spans="1:8" ht="12.75" customHeight="1">
      <c r="G51" s="104"/>
    </row>
    <row r="52" spans="1:8" ht="12.75" customHeight="1">
      <c r="G52" s="92"/>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106" t="s">
        <v>868</v>
      </c>
    </row>
    <row r="64" spans="1:8" ht="12.75" customHeight="1">
      <c r="A64" s="106"/>
    </row>
    <row r="65" spans="1:7">
      <c r="A65" s="88" t="s">
        <v>459</v>
      </c>
    </row>
    <row r="66" spans="1:7">
      <c r="G66" s="44" t="s">
        <v>553</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637" t="s">
        <v>1207</v>
      </c>
      <c r="I1" s="432" t="str">
        <f>Naslovnica!A20</f>
        <v>Studeni 2013.</v>
      </c>
    </row>
    <row r="2" spans="1:10" ht="12.75" customHeight="1">
      <c r="A2" s="137" t="s">
        <v>869</v>
      </c>
      <c r="I2" s="138" t="str">
        <f>Naslovnica!A24</f>
        <v>November 2013</v>
      </c>
    </row>
    <row r="3" spans="1:10" ht="12.75" customHeight="1"/>
    <row r="4" spans="1:10" ht="35.25" customHeight="1">
      <c r="A4" s="449"/>
      <c r="B4" s="704" t="s">
        <v>870</v>
      </c>
      <c r="C4" s="704"/>
      <c r="D4" s="742" t="s">
        <v>871</v>
      </c>
      <c r="E4" s="742"/>
      <c r="F4" s="742"/>
      <c r="G4" s="742"/>
      <c r="H4" s="742"/>
      <c r="I4" s="449"/>
    </row>
    <row r="5" spans="1:10" ht="45">
      <c r="A5" s="449" t="s">
        <v>867</v>
      </c>
      <c r="B5" s="449" t="str">
        <f>Naslovnica!A20</f>
        <v>Studeni 2013.</v>
      </c>
      <c r="C5" s="451" t="str">
        <f>'4 Tablica 2 - Graf 2'!F5</f>
        <v>Liistopad 2013.</v>
      </c>
      <c r="D5" s="449" t="str">
        <f>Naslovnica!A20</f>
        <v>Studeni 2013.</v>
      </c>
      <c r="E5" s="451" t="str">
        <f>'4 Tablica 2 - Graf 2'!F5</f>
        <v>Liistopad 2013.</v>
      </c>
      <c r="F5" s="449" t="s">
        <v>195</v>
      </c>
      <c r="G5" s="449" t="s">
        <v>196</v>
      </c>
      <c r="H5" s="503" t="s">
        <v>197</v>
      </c>
      <c r="I5" s="503" t="s">
        <v>198</v>
      </c>
    </row>
    <row r="6" spans="1:10" ht="34.5" customHeight="1">
      <c r="A6" s="449"/>
      <c r="B6" s="452" t="str">
        <f>Naslovnica!A24</f>
        <v>November 2013</v>
      </c>
      <c r="C6" s="453" t="str">
        <f>'4 Tablica 2 - Graf 2'!F6</f>
        <v>October 2013</v>
      </c>
      <c r="D6" s="452" t="str">
        <f>Naslovnica!A24</f>
        <v>November 2013</v>
      </c>
      <c r="E6" s="453" t="str">
        <f>'4 Tablica 2 - Graf 2'!F6</f>
        <v>October 2013</v>
      </c>
      <c r="F6" s="452" t="s">
        <v>199</v>
      </c>
      <c r="G6" s="452" t="s">
        <v>200</v>
      </c>
      <c r="H6" s="454" t="s">
        <v>201</v>
      </c>
      <c r="I6" s="493" t="s">
        <v>202</v>
      </c>
    </row>
    <row r="7" spans="1:10" ht="22.5">
      <c r="A7" s="230" t="s">
        <v>168</v>
      </c>
      <c r="B7" s="231">
        <v>197.9402</v>
      </c>
      <c r="C7" s="231">
        <v>198.0249</v>
      </c>
      <c r="D7" s="232">
        <v>-4.2772398824586499E-4</v>
      </c>
      <c r="E7" s="232">
        <v>7.9059772506560044E-3</v>
      </c>
      <c r="F7" s="232">
        <v>2.117356940919124E-2</v>
      </c>
      <c r="G7" s="232">
        <v>2.9480646938008226E-2</v>
      </c>
      <c r="H7" s="232">
        <v>7.0664493721223076E-2</v>
      </c>
      <c r="I7" s="233">
        <v>37958</v>
      </c>
      <c r="J7" s="104"/>
    </row>
    <row r="8" spans="1:10" ht="22.5">
      <c r="A8" s="230" t="s">
        <v>169</v>
      </c>
      <c r="B8" s="234">
        <v>217.49119999999999</v>
      </c>
      <c r="C8" s="234">
        <v>217.24799999999999</v>
      </c>
      <c r="D8" s="232">
        <v>1.1194579466784482E-3</v>
      </c>
      <c r="E8" s="232">
        <v>-2.2018358736658472E-3</v>
      </c>
      <c r="F8" s="232">
        <v>2.2456882306455039E-2</v>
      </c>
      <c r="G8" s="232">
        <v>1.9298562988638635E-2</v>
      </c>
      <c r="H8" s="232">
        <v>7.9328784910383199E-2</v>
      </c>
      <c r="I8" s="233">
        <v>37893</v>
      </c>
      <c r="J8" s="104"/>
    </row>
    <row r="9" spans="1:10" ht="33.75">
      <c r="A9" s="230" t="s">
        <v>188</v>
      </c>
      <c r="B9" s="234">
        <v>135.43020000000001</v>
      </c>
      <c r="C9" s="234">
        <v>134.85749999999999</v>
      </c>
      <c r="D9" s="232">
        <v>4.2467048551251274E-3</v>
      </c>
      <c r="E9" s="232">
        <v>3.3379694019464168E-4</v>
      </c>
      <c r="F9" s="232">
        <v>3.1824772138715485E-2</v>
      </c>
      <c r="G9" s="232">
        <v>3.2605206555047284E-2</v>
      </c>
      <c r="H9" s="232">
        <v>3.049632909919886E-2</v>
      </c>
      <c r="I9" s="233">
        <v>37923</v>
      </c>
    </row>
    <row r="10" spans="1:10" ht="33.75">
      <c r="A10" s="230" t="s">
        <v>171</v>
      </c>
      <c r="B10" s="234">
        <v>158.143</v>
      </c>
      <c r="C10" s="234">
        <v>157.33949999999999</v>
      </c>
      <c r="D10" s="232">
        <v>5.1067913651690056E-3</v>
      </c>
      <c r="E10" s="232">
        <v>2.0864660576682681E-3</v>
      </c>
      <c r="F10" s="235">
        <v>3.0774695854231648E-2</v>
      </c>
      <c r="G10" s="232">
        <v>3.5232860786275078E-2</v>
      </c>
      <c r="H10" s="232">
        <v>5.3963078903597861E-2</v>
      </c>
      <c r="I10" s="233">
        <v>38425</v>
      </c>
    </row>
    <row r="11" spans="1:10" ht="33.75">
      <c r="A11" s="230" t="s">
        <v>172</v>
      </c>
      <c r="B11" s="234">
        <v>162.0727</v>
      </c>
      <c r="C11" s="234">
        <v>161.22749999999999</v>
      </c>
      <c r="D11" s="232">
        <v>5.2422818687878348E-3</v>
      </c>
      <c r="E11" s="232">
        <v>5.2511046835339581E-3</v>
      </c>
      <c r="F11" s="235">
        <v>2.7079282837218832E-2</v>
      </c>
      <c r="G11" s="232">
        <v>3.2800277838846981E-2</v>
      </c>
      <c r="H11" s="232">
        <v>5.6933797640173811E-2</v>
      </c>
      <c r="I11" s="233">
        <v>38425</v>
      </c>
    </row>
    <row r="12" spans="1:10" ht="22.5">
      <c r="A12" s="230" t="s">
        <v>173</v>
      </c>
      <c r="B12" s="234">
        <v>175.75120000000001</v>
      </c>
      <c r="C12" s="234">
        <v>174.2081</v>
      </c>
      <c r="D12" s="232">
        <v>8.8577970829140096E-3</v>
      </c>
      <c r="E12" s="232">
        <v>6.723700132798216E-3</v>
      </c>
      <c r="F12" s="232">
        <v>4.6032246736937399E-2</v>
      </c>
      <c r="G12" s="232">
        <v>4.7085458271769687E-2</v>
      </c>
      <c r="H12" s="232">
        <v>5.1048150349640276E-2</v>
      </c>
      <c r="I12" s="233">
        <v>37474</v>
      </c>
    </row>
    <row r="13" spans="1:10" ht="12.75" customHeight="1">
      <c r="A13" s="37" t="s">
        <v>868</v>
      </c>
    </row>
    <row r="14" spans="1:10" ht="12.75" customHeight="1"/>
    <row r="15" spans="1:10" ht="21" customHeight="1">
      <c r="A15" s="743" t="s">
        <v>203</v>
      </c>
      <c r="B15" s="743"/>
      <c r="C15" s="743"/>
      <c r="D15" s="743"/>
      <c r="E15" s="743"/>
      <c r="F15" s="743"/>
      <c r="G15" s="743"/>
      <c r="H15" s="743"/>
      <c r="I15" s="743"/>
    </row>
    <row r="16" spans="1:10" ht="21.75" customHeight="1">
      <c r="A16" s="741" t="s">
        <v>204</v>
      </c>
      <c r="B16" s="741"/>
      <c r="C16" s="741"/>
      <c r="D16" s="741"/>
      <c r="E16" s="741"/>
      <c r="F16" s="741"/>
      <c r="G16" s="741"/>
      <c r="H16" s="741"/>
      <c r="I16" s="741"/>
    </row>
    <row r="17" spans="1:10" ht="19.5" customHeight="1">
      <c r="A17" s="743" t="s">
        <v>205</v>
      </c>
      <c r="B17" s="743"/>
      <c r="C17" s="743"/>
      <c r="D17" s="743"/>
      <c r="E17" s="743"/>
      <c r="F17" s="743"/>
      <c r="G17" s="743"/>
      <c r="H17" s="743"/>
      <c r="I17" s="743"/>
    </row>
    <row r="18" spans="1:10" ht="19.5" customHeight="1">
      <c r="A18" s="741" t="s">
        <v>206</v>
      </c>
      <c r="B18" s="741"/>
      <c r="C18" s="741"/>
      <c r="D18" s="741"/>
      <c r="E18" s="741"/>
      <c r="F18" s="741"/>
      <c r="G18" s="741"/>
      <c r="H18" s="741"/>
      <c r="I18" s="741"/>
    </row>
    <row r="19" spans="1:10" ht="12.75" customHeight="1"/>
    <row r="20" spans="1:10" ht="12.75" customHeight="1">
      <c r="A20" s="38"/>
      <c r="I20" s="14"/>
    </row>
    <row r="21" spans="1:10" ht="12.75" customHeight="1">
      <c r="A21" s="88" t="s">
        <v>459</v>
      </c>
      <c r="I21" s="19"/>
      <c r="J21" s="109"/>
    </row>
    <row r="22" spans="1:10" ht="12.75" customHeight="1"/>
    <row r="23" spans="1:10" ht="12.75" customHeight="1"/>
    <row r="24" spans="1:10" ht="12.75" customHeight="1">
      <c r="B24" s="109"/>
    </row>
    <row r="25" spans="1:10" ht="12.75" customHeight="1"/>
    <row r="26" spans="1:10" ht="12.75" customHeight="1">
      <c r="J26" s="92"/>
    </row>
    <row r="27" spans="1:10" ht="12.75" customHeight="1">
      <c r="J27" s="92"/>
    </row>
    <row r="28" spans="1:10" ht="12.75" customHeight="1">
      <c r="J28" s="104"/>
    </row>
    <row r="29" spans="1:10" ht="12.75" customHeight="1">
      <c r="J29" s="92"/>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103"/>
    </row>
    <row r="41" spans="1:9" ht="12.75" customHeight="1">
      <c r="A41" s="37"/>
      <c r="B41" s="103"/>
    </row>
    <row r="42" spans="1:9" ht="12.75" customHeight="1"/>
    <row r="43" spans="1:9" ht="12.75" customHeight="1"/>
    <row r="44" spans="1:9" ht="12.75" customHeight="1"/>
    <row r="45" spans="1:9" ht="12.75" customHeight="1">
      <c r="I45" s="44" t="s">
        <v>554</v>
      </c>
    </row>
    <row r="46" spans="1:9" ht="12.75" customHeight="1"/>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8"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0"/>
  <sheetViews>
    <sheetView showGridLines="0" zoomScaleNormal="100" workbookViewId="0"/>
  </sheetViews>
  <sheetFormatPr defaultRowHeight="15"/>
  <cols>
    <col min="1" max="1" width="15.140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66" t="s">
        <v>540</v>
      </c>
      <c r="O1" s="432" t="str">
        <f>Naslovnica!A20</f>
        <v>Studeni 2013.</v>
      </c>
    </row>
    <row r="2" spans="1:16" ht="12.75" customHeight="1">
      <c r="A2" s="148" t="s">
        <v>541</v>
      </c>
      <c r="O2" s="138" t="str">
        <f>Naslovnica!A24</f>
        <v>November 2013</v>
      </c>
    </row>
    <row r="3" spans="1:16" ht="12.75" customHeight="1"/>
    <row r="4" spans="1:16" ht="12.75" customHeight="1">
      <c r="L4" s="159"/>
      <c r="M4" s="159"/>
      <c r="N4" s="159"/>
      <c r="O4" s="40" t="s">
        <v>826</v>
      </c>
    </row>
    <row r="5" spans="1:16" ht="21" customHeight="1">
      <c r="A5" s="744" t="s">
        <v>1135</v>
      </c>
      <c r="B5" s="704" t="s">
        <v>207</v>
      </c>
      <c r="C5" s="704"/>
      <c r="D5" s="704" t="s">
        <v>208</v>
      </c>
      <c r="E5" s="745"/>
      <c r="F5" s="704" t="s">
        <v>209</v>
      </c>
      <c r="G5" s="704"/>
      <c r="H5" s="704" t="s">
        <v>210</v>
      </c>
      <c r="I5" s="704"/>
      <c r="J5" s="704" t="s">
        <v>211</v>
      </c>
      <c r="K5" s="704"/>
      <c r="L5" s="704" t="s">
        <v>212</v>
      </c>
      <c r="M5" s="704"/>
      <c r="N5" s="704" t="s">
        <v>138</v>
      </c>
      <c r="O5" s="704"/>
    </row>
    <row r="6" spans="1:16">
      <c r="A6" s="744"/>
      <c r="B6" s="504" t="s">
        <v>162</v>
      </c>
      <c r="C6" s="504" t="s">
        <v>163</v>
      </c>
      <c r="D6" s="504" t="s">
        <v>162</v>
      </c>
      <c r="E6" s="504" t="s">
        <v>163</v>
      </c>
      <c r="F6" s="504" t="s">
        <v>162</v>
      </c>
      <c r="G6" s="504" t="s">
        <v>163</v>
      </c>
      <c r="H6" s="504" t="s">
        <v>162</v>
      </c>
      <c r="I6" s="504" t="s">
        <v>163</v>
      </c>
      <c r="J6" s="504" t="s">
        <v>162</v>
      </c>
      <c r="K6" s="504" t="s">
        <v>163</v>
      </c>
      <c r="L6" s="504" t="s">
        <v>162</v>
      </c>
      <c r="M6" s="504" t="s">
        <v>163</v>
      </c>
      <c r="N6" s="504" t="s">
        <v>162</v>
      </c>
      <c r="O6" s="504" t="s">
        <v>163</v>
      </c>
    </row>
    <row r="7" spans="1:16">
      <c r="A7" s="744"/>
      <c r="B7" s="505" t="s">
        <v>149</v>
      </c>
      <c r="C7" s="505" t="s">
        <v>150</v>
      </c>
      <c r="D7" s="505" t="s">
        <v>149</v>
      </c>
      <c r="E7" s="505" t="s">
        <v>150</v>
      </c>
      <c r="F7" s="505" t="s">
        <v>149</v>
      </c>
      <c r="G7" s="505" t="s">
        <v>150</v>
      </c>
      <c r="H7" s="505" t="s">
        <v>149</v>
      </c>
      <c r="I7" s="505" t="s">
        <v>150</v>
      </c>
      <c r="J7" s="505" t="s">
        <v>149</v>
      </c>
      <c r="K7" s="505" t="s">
        <v>150</v>
      </c>
      <c r="L7" s="505" t="s">
        <v>149</v>
      </c>
      <c r="M7" s="505" t="s">
        <v>150</v>
      </c>
      <c r="N7" s="505" t="s">
        <v>149</v>
      </c>
      <c r="O7" s="505" t="s">
        <v>150</v>
      </c>
    </row>
    <row r="8" spans="1:16" ht="18">
      <c r="A8" s="236" t="s">
        <v>1085</v>
      </c>
      <c r="B8" s="237">
        <v>195765.98689999996</v>
      </c>
      <c r="C8" s="238">
        <v>0.98425989911774892</v>
      </c>
      <c r="D8" s="237">
        <v>785114.53781000001</v>
      </c>
      <c r="E8" s="238">
        <v>0.84781507053228777</v>
      </c>
      <c r="F8" s="237">
        <v>123553.00164</v>
      </c>
      <c r="G8" s="239">
        <v>0.90003299408015924</v>
      </c>
      <c r="H8" s="237">
        <v>123136.49346</v>
      </c>
      <c r="I8" s="238">
        <v>0.87137810454271647</v>
      </c>
      <c r="J8" s="237">
        <v>66695.976250000007</v>
      </c>
      <c r="K8" s="238">
        <v>0.93681069437433895</v>
      </c>
      <c r="L8" s="237">
        <v>627685.51235000009</v>
      </c>
      <c r="M8" s="238">
        <v>0.88530987303357878</v>
      </c>
      <c r="N8" s="237">
        <v>1921951.50841</v>
      </c>
      <c r="O8" s="238">
        <v>0.8801251355109736</v>
      </c>
      <c r="P8" s="104"/>
    </row>
    <row r="9" spans="1:16" hidden="1">
      <c r="A9" s="236"/>
      <c r="B9" s="237"/>
      <c r="C9" s="237"/>
      <c r="D9" s="237"/>
      <c r="E9" s="237"/>
      <c r="F9" s="237"/>
      <c r="G9" s="240"/>
      <c r="H9" s="237"/>
      <c r="I9" s="237"/>
      <c r="J9" s="237"/>
      <c r="K9" s="237"/>
      <c r="L9" s="237"/>
      <c r="M9" s="237"/>
      <c r="N9" s="237"/>
      <c r="O9" s="237"/>
    </row>
    <row r="10" spans="1:16" ht="36">
      <c r="A10" s="236" t="s">
        <v>995</v>
      </c>
      <c r="B10" s="237">
        <v>187924.52893999996</v>
      </c>
      <c r="C10" s="238">
        <v>0.94483511066055814</v>
      </c>
      <c r="D10" s="237">
        <v>752790.90246000001</v>
      </c>
      <c r="E10" s="238">
        <v>0.81291001672884877</v>
      </c>
      <c r="F10" s="237">
        <v>121604.38225000001</v>
      </c>
      <c r="G10" s="239">
        <v>0.88583810022388121</v>
      </c>
      <c r="H10" s="237">
        <v>121184.92083999999</v>
      </c>
      <c r="I10" s="238">
        <v>0.85756775796950113</v>
      </c>
      <c r="J10" s="237">
        <v>65752.941400000011</v>
      </c>
      <c r="K10" s="238">
        <v>0.92356484084134272</v>
      </c>
      <c r="L10" s="237">
        <v>624890.61091000005</v>
      </c>
      <c r="M10" s="238">
        <v>0.88136784507482602</v>
      </c>
      <c r="N10" s="237">
        <v>1874148.2867999999</v>
      </c>
      <c r="O10" s="238">
        <v>0.85823445995893088</v>
      </c>
      <c r="P10" s="104"/>
    </row>
    <row r="11" spans="1:16" ht="19.5">
      <c r="A11" s="241" t="s">
        <v>1084</v>
      </c>
      <c r="B11" s="242">
        <v>509.71199999999999</v>
      </c>
      <c r="C11" s="243">
        <v>2.5626978906983259E-3</v>
      </c>
      <c r="D11" s="242">
        <v>131238.41016</v>
      </c>
      <c r="E11" s="243">
        <v>0.14171932451628144</v>
      </c>
      <c r="F11" s="242">
        <v>18126.838460000003</v>
      </c>
      <c r="G11" s="244">
        <v>0.13204659114553896</v>
      </c>
      <c r="H11" s="242">
        <v>22928.631079999999</v>
      </c>
      <c r="I11" s="243">
        <v>0.16225496218746732</v>
      </c>
      <c r="J11" s="242">
        <v>0</v>
      </c>
      <c r="K11" s="243">
        <v>0</v>
      </c>
      <c r="L11" s="242">
        <v>102368.96037999999</v>
      </c>
      <c r="M11" s="243">
        <v>0.14438480661644226</v>
      </c>
      <c r="N11" s="242">
        <v>275172.55207999999</v>
      </c>
      <c r="O11" s="243">
        <v>0.12601060881534276</v>
      </c>
      <c r="P11" s="104"/>
    </row>
    <row r="12" spans="1:16" ht="19.5">
      <c r="A12" s="241" t="s">
        <v>841</v>
      </c>
      <c r="B12" s="242">
        <v>172719.54602999997</v>
      </c>
      <c r="C12" s="243">
        <v>0.86838845523247121</v>
      </c>
      <c r="D12" s="242">
        <v>578536.13563999999</v>
      </c>
      <c r="E12" s="243">
        <v>0.62473897886451346</v>
      </c>
      <c r="F12" s="242">
        <v>93087.805110000016</v>
      </c>
      <c r="G12" s="244">
        <v>0.67810651973977942</v>
      </c>
      <c r="H12" s="242">
        <v>86200.967819999991</v>
      </c>
      <c r="I12" s="243">
        <v>0.61000304489862234</v>
      </c>
      <c r="J12" s="242">
        <v>59833.772490000003</v>
      </c>
      <c r="K12" s="243">
        <v>0.84042428201795927</v>
      </c>
      <c r="L12" s="242">
        <v>434782.65453</v>
      </c>
      <c r="M12" s="243">
        <v>0.61323285165219032</v>
      </c>
      <c r="N12" s="242">
        <v>1425160.8816199999</v>
      </c>
      <c r="O12" s="243">
        <v>0.65262828358162894</v>
      </c>
    </row>
    <row r="13" spans="1:16" ht="19.5">
      <c r="A13" s="241" t="s">
        <v>874</v>
      </c>
      <c r="B13" s="242">
        <v>0</v>
      </c>
      <c r="C13" s="243">
        <v>0</v>
      </c>
      <c r="D13" s="242">
        <v>0</v>
      </c>
      <c r="E13" s="243">
        <v>0</v>
      </c>
      <c r="F13" s="242">
        <v>0</v>
      </c>
      <c r="G13" s="244">
        <v>0</v>
      </c>
      <c r="H13" s="242">
        <v>0</v>
      </c>
      <c r="I13" s="243">
        <v>0</v>
      </c>
      <c r="J13" s="242">
        <v>335.97096000000005</v>
      </c>
      <c r="K13" s="243">
        <v>4.719043127091393E-3</v>
      </c>
      <c r="L13" s="242">
        <v>2306.6850399999998</v>
      </c>
      <c r="M13" s="243">
        <v>3.2534302603947226E-3</v>
      </c>
      <c r="N13" s="242">
        <v>2642.6559999999999</v>
      </c>
      <c r="O13" s="243">
        <v>1.2101595487354628E-3</v>
      </c>
    </row>
    <row r="14" spans="1:16" ht="19.5">
      <c r="A14" s="241" t="s">
        <v>999</v>
      </c>
      <c r="B14" s="242">
        <v>4971.3938699999999</v>
      </c>
      <c r="C14" s="243">
        <v>2.4994860989106766E-2</v>
      </c>
      <c r="D14" s="242">
        <v>20965.244669999996</v>
      </c>
      <c r="E14" s="243">
        <v>2.2639563442810984E-2</v>
      </c>
      <c r="F14" s="242">
        <v>2680.8587299999999</v>
      </c>
      <c r="G14" s="244">
        <v>1.9528957430741001E-2</v>
      </c>
      <c r="H14" s="242">
        <v>8832.5210700000007</v>
      </c>
      <c r="I14" s="243">
        <v>6.2503529636487073E-2</v>
      </c>
      <c r="J14" s="242">
        <v>4783.1970700000002</v>
      </c>
      <c r="K14" s="243">
        <v>6.718471518701255E-2</v>
      </c>
      <c r="L14" s="242">
        <v>75224.289969999998</v>
      </c>
      <c r="M14" s="243">
        <v>0.1060990022743223</v>
      </c>
      <c r="N14" s="242">
        <v>117457.50537999999</v>
      </c>
      <c r="O14" s="243">
        <v>5.3787674864323613E-2</v>
      </c>
    </row>
    <row r="15" spans="1:16" ht="29.25">
      <c r="A15" s="241" t="s">
        <v>1088</v>
      </c>
      <c r="B15" s="242">
        <v>0</v>
      </c>
      <c r="C15" s="243">
        <v>0</v>
      </c>
      <c r="D15" s="242">
        <v>0</v>
      </c>
      <c r="E15" s="243">
        <v>0</v>
      </c>
      <c r="F15" s="242">
        <v>0</v>
      </c>
      <c r="G15" s="244">
        <v>0</v>
      </c>
      <c r="H15" s="242">
        <v>0</v>
      </c>
      <c r="I15" s="243">
        <v>0</v>
      </c>
      <c r="J15" s="242">
        <v>0</v>
      </c>
      <c r="K15" s="243">
        <v>0</v>
      </c>
      <c r="L15" s="242">
        <v>0</v>
      </c>
      <c r="M15" s="243">
        <v>0</v>
      </c>
      <c r="N15" s="242">
        <v>0</v>
      </c>
      <c r="O15" s="243">
        <v>0</v>
      </c>
    </row>
    <row r="16" spans="1:16" ht="19.5">
      <c r="A16" s="241" t="s">
        <v>875</v>
      </c>
      <c r="B16" s="242">
        <v>0</v>
      </c>
      <c r="C16" s="243">
        <v>0</v>
      </c>
      <c r="D16" s="242">
        <v>0</v>
      </c>
      <c r="E16" s="243">
        <v>0</v>
      </c>
      <c r="F16" s="242">
        <v>5820.0329499999998</v>
      </c>
      <c r="G16" s="244">
        <v>4.2396555422396301E-2</v>
      </c>
      <c r="H16" s="242">
        <v>3222.80087</v>
      </c>
      <c r="I16" s="243">
        <v>2.2806221246924385E-2</v>
      </c>
      <c r="J16" s="242">
        <v>0</v>
      </c>
      <c r="K16" s="243">
        <v>0</v>
      </c>
      <c r="L16" s="242">
        <v>10208.020990000001</v>
      </c>
      <c r="M16" s="243">
        <v>1.4397754271476307E-2</v>
      </c>
      <c r="N16" s="242">
        <v>19250.854810000001</v>
      </c>
      <c r="O16" s="243">
        <v>8.8156028516922034E-3</v>
      </c>
    </row>
    <row r="17" spans="1:15" ht="19.5" customHeight="1">
      <c r="A17" s="241" t="s">
        <v>1079</v>
      </c>
      <c r="B17" s="242">
        <v>0</v>
      </c>
      <c r="C17" s="243">
        <v>0</v>
      </c>
      <c r="D17" s="242">
        <v>0</v>
      </c>
      <c r="E17" s="243">
        <v>0</v>
      </c>
      <c r="F17" s="242">
        <v>1888.847</v>
      </c>
      <c r="G17" s="244">
        <v>1.3759476485425567E-2</v>
      </c>
      <c r="H17" s="242">
        <v>0</v>
      </c>
      <c r="I17" s="243">
        <v>0</v>
      </c>
      <c r="J17" s="242">
        <v>0</v>
      </c>
      <c r="K17" s="243">
        <v>0</v>
      </c>
      <c r="L17" s="242">
        <v>0</v>
      </c>
      <c r="M17" s="243">
        <v>0</v>
      </c>
      <c r="N17" s="242">
        <v>1888.847</v>
      </c>
      <c r="O17" s="243">
        <v>8.6496548667338181E-4</v>
      </c>
    </row>
    <row r="18" spans="1:15" ht="18.75" customHeight="1">
      <c r="A18" s="241" t="s">
        <v>1086</v>
      </c>
      <c r="B18" s="242">
        <v>9723.8770399999994</v>
      </c>
      <c r="C18" s="243">
        <v>4.8889096548281934E-2</v>
      </c>
      <c r="D18" s="242">
        <v>22051.111989999998</v>
      </c>
      <c r="E18" s="243">
        <v>2.3812149905242913E-2</v>
      </c>
      <c r="F18" s="242">
        <v>0</v>
      </c>
      <c r="G18" s="244">
        <v>0</v>
      </c>
      <c r="H18" s="242">
        <v>0</v>
      </c>
      <c r="I18" s="243">
        <v>0</v>
      </c>
      <c r="J18" s="242">
        <v>800.00088000000005</v>
      </c>
      <c r="K18" s="243">
        <v>1.123680050927933E-2</v>
      </c>
      <c r="L18" s="242">
        <v>0</v>
      </c>
      <c r="M18" s="243">
        <v>0</v>
      </c>
      <c r="N18" s="242">
        <v>32574.989909999997</v>
      </c>
      <c r="O18" s="243">
        <v>1.4917164810534496E-2</v>
      </c>
    </row>
    <row r="19" spans="1:15" ht="2.25" hidden="1" customHeight="1">
      <c r="A19" s="241"/>
      <c r="B19" s="242"/>
      <c r="C19" s="243"/>
      <c r="D19" s="242"/>
      <c r="E19" s="243"/>
      <c r="F19" s="242"/>
      <c r="G19" s="244"/>
      <c r="H19" s="242"/>
      <c r="I19" s="243"/>
      <c r="J19" s="242"/>
      <c r="K19" s="243"/>
      <c r="L19" s="242"/>
      <c r="M19" s="243"/>
      <c r="N19" s="242"/>
      <c r="O19" s="243"/>
    </row>
    <row r="20" spans="1:15" ht="18">
      <c r="A20" s="236" t="s">
        <v>837</v>
      </c>
      <c r="B20" s="237">
        <v>6397.5508899999995</v>
      </c>
      <c r="C20" s="238">
        <v>3.2165203431424406E-2</v>
      </c>
      <c r="D20" s="237">
        <v>26336.5141</v>
      </c>
      <c r="E20" s="238">
        <v>2.8439791245681471E-2</v>
      </c>
      <c r="F20" s="237">
        <v>1948.51379</v>
      </c>
      <c r="G20" s="239">
        <v>1.4194124603545152E-2</v>
      </c>
      <c r="H20" s="237">
        <v>1670.38022</v>
      </c>
      <c r="I20" s="238">
        <v>1.1820482369364083E-2</v>
      </c>
      <c r="J20" s="237">
        <v>801.77119999999991</v>
      </c>
      <c r="K20" s="238">
        <v>1.1261666397773836E-2</v>
      </c>
      <c r="L20" s="237">
        <v>1673.6582599999999</v>
      </c>
      <c r="M20" s="238">
        <v>2.3605868743326909E-3</v>
      </c>
      <c r="N20" s="237">
        <v>38828.388459999995</v>
      </c>
      <c r="O20" s="238">
        <v>1.778080274423869E-2</v>
      </c>
    </row>
    <row r="21" spans="1:15" hidden="1">
      <c r="A21" s="236"/>
      <c r="B21" s="237"/>
      <c r="C21" s="238"/>
      <c r="D21" s="237"/>
      <c r="E21" s="238"/>
      <c r="F21" s="237"/>
      <c r="G21" s="239"/>
      <c r="H21" s="237"/>
      <c r="I21" s="238"/>
      <c r="J21" s="237"/>
      <c r="K21" s="238"/>
      <c r="L21" s="237"/>
      <c r="M21" s="238"/>
      <c r="N21" s="237"/>
      <c r="O21" s="238"/>
    </row>
    <row r="22" spans="1:15" ht="18">
      <c r="A22" s="236" t="s">
        <v>1080</v>
      </c>
      <c r="B22" s="237">
        <v>1443.90707</v>
      </c>
      <c r="C22" s="238">
        <v>7.2595850257663151E-3</v>
      </c>
      <c r="D22" s="237">
        <v>5987.1212500000001</v>
      </c>
      <c r="E22" s="238">
        <v>6.4652625577575401E-3</v>
      </c>
      <c r="F22" s="237">
        <v>0.1056</v>
      </c>
      <c r="G22" s="239">
        <v>7.6925273294286927E-7</v>
      </c>
      <c r="H22" s="237">
        <v>281.19240000000002</v>
      </c>
      <c r="I22" s="238">
        <v>1.9898642038512484E-3</v>
      </c>
      <c r="J22" s="237">
        <v>141.26364999999998</v>
      </c>
      <c r="K22" s="238">
        <v>1.9841871352224722E-3</v>
      </c>
      <c r="L22" s="237">
        <v>1121.2431799999999</v>
      </c>
      <c r="M22" s="243">
        <v>1.5814410844200936E-3</v>
      </c>
      <c r="N22" s="237">
        <v>8974.8331500000004</v>
      </c>
      <c r="O22" s="238">
        <v>4.1098728078039944E-3</v>
      </c>
    </row>
    <row r="23" spans="1:15" hidden="1">
      <c r="A23" s="236"/>
      <c r="B23" s="237"/>
      <c r="C23" s="238"/>
      <c r="D23" s="237"/>
      <c r="E23" s="238"/>
      <c r="F23" s="237"/>
      <c r="G23" s="239"/>
      <c r="H23" s="237"/>
      <c r="I23" s="238"/>
      <c r="J23" s="237"/>
      <c r="K23" s="238"/>
      <c r="L23" s="237"/>
      <c r="M23" s="243"/>
      <c r="N23" s="237"/>
      <c r="O23" s="238"/>
    </row>
    <row r="24" spans="1:15" ht="18">
      <c r="A24" s="236" t="s">
        <v>876</v>
      </c>
      <c r="B24" s="237">
        <v>3130.6531800000002</v>
      </c>
      <c r="C24" s="238">
        <v>1.5740100882251168E-2</v>
      </c>
      <c r="D24" s="237">
        <v>140930.02674</v>
      </c>
      <c r="E24" s="238">
        <v>0.1521849294677122</v>
      </c>
      <c r="F24" s="237">
        <v>13723.078740000001</v>
      </c>
      <c r="G24" s="239">
        <v>9.9967005919840798E-2</v>
      </c>
      <c r="H24" s="237">
        <v>18175.863160000001</v>
      </c>
      <c r="I24" s="238">
        <v>0.12862189545728347</v>
      </c>
      <c r="J24" s="237">
        <v>4498.7449999999999</v>
      </c>
      <c r="K24" s="238">
        <v>6.3189305625661107E-2</v>
      </c>
      <c r="L24" s="237">
        <v>81315.40526</v>
      </c>
      <c r="M24" s="238">
        <v>0.11469012696642113</v>
      </c>
      <c r="N24" s="237">
        <v>261773.77208</v>
      </c>
      <c r="O24" s="238">
        <v>0.11987486448902644</v>
      </c>
    </row>
    <row r="25" spans="1:15" hidden="1">
      <c r="A25" s="236"/>
      <c r="B25" s="237"/>
      <c r="C25" s="238"/>
      <c r="D25" s="237"/>
      <c r="E25" s="238"/>
      <c r="F25" s="237"/>
      <c r="G25" s="239"/>
      <c r="H25" s="237"/>
      <c r="I25" s="238"/>
      <c r="J25" s="237"/>
      <c r="K25" s="238"/>
      <c r="L25" s="237"/>
      <c r="M25" s="238"/>
      <c r="N25" s="237"/>
      <c r="O25" s="238"/>
    </row>
    <row r="26" spans="1:15" ht="19.5">
      <c r="A26" s="241" t="s">
        <v>1087</v>
      </c>
      <c r="B26" s="242">
        <v>3130.6531800000002</v>
      </c>
      <c r="C26" s="243">
        <v>1.5740100882251168E-2</v>
      </c>
      <c r="D26" s="242">
        <v>130829.641</v>
      </c>
      <c r="E26" s="243">
        <v>0.14127791038174828</v>
      </c>
      <c r="F26" s="242">
        <v>6627.6714900000006</v>
      </c>
      <c r="G26" s="244">
        <v>4.8279871275852641E-2</v>
      </c>
      <c r="H26" s="242">
        <v>3963.84818</v>
      </c>
      <c r="I26" s="243">
        <v>2.8050258836593449E-2</v>
      </c>
      <c r="J26" s="242">
        <v>0</v>
      </c>
      <c r="K26" s="243">
        <v>0</v>
      </c>
      <c r="L26" s="242">
        <v>16172.549080000001</v>
      </c>
      <c r="M26" s="243">
        <v>2.2810335894228036E-2</v>
      </c>
      <c r="N26" s="242">
        <v>160724.36293</v>
      </c>
      <c r="O26" s="243">
        <v>7.3600999340876577E-2</v>
      </c>
    </row>
    <row r="27" spans="1:15" ht="19.5">
      <c r="A27" s="241" t="s">
        <v>873</v>
      </c>
      <c r="B27" s="242">
        <v>0</v>
      </c>
      <c r="C27" s="243">
        <v>0</v>
      </c>
      <c r="D27" s="242">
        <v>0</v>
      </c>
      <c r="E27" s="243">
        <v>0</v>
      </c>
      <c r="F27" s="242">
        <v>0</v>
      </c>
      <c r="G27" s="244">
        <v>0</v>
      </c>
      <c r="H27" s="242">
        <v>8959.0293000000001</v>
      </c>
      <c r="I27" s="243">
        <v>6.3398767908821527E-2</v>
      </c>
      <c r="J27" s="242">
        <v>4498.7449999999999</v>
      </c>
      <c r="K27" s="243">
        <v>6.3189305625661107E-2</v>
      </c>
      <c r="L27" s="242">
        <v>0</v>
      </c>
      <c r="M27" s="243">
        <v>0</v>
      </c>
      <c r="N27" s="242">
        <v>13457.774300000001</v>
      </c>
      <c r="O27" s="243">
        <v>6.1627597666407243E-3</v>
      </c>
    </row>
    <row r="28" spans="1:15" ht="19.5">
      <c r="A28" s="241" t="s">
        <v>1081</v>
      </c>
      <c r="B28" s="242">
        <v>0</v>
      </c>
      <c r="C28" s="243">
        <v>0</v>
      </c>
      <c r="D28" s="242">
        <v>0</v>
      </c>
      <c r="E28" s="243">
        <v>0</v>
      </c>
      <c r="F28" s="242">
        <v>0</v>
      </c>
      <c r="G28" s="244">
        <v>0</v>
      </c>
      <c r="H28" s="242">
        <v>0</v>
      </c>
      <c r="I28" s="243">
        <v>0</v>
      </c>
      <c r="J28" s="242">
        <v>0</v>
      </c>
      <c r="K28" s="243">
        <v>0</v>
      </c>
      <c r="L28" s="242">
        <v>0</v>
      </c>
      <c r="M28" s="243">
        <v>0</v>
      </c>
      <c r="N28" s="242">
        <v>0</v>
      </c>
      <c r="O28" s="243">
        <v>0</v>
      </c>
    </row>
    <row r="29" spans="1:15" ht="19.5">
      <c r="A29" s="241" t="s">
        <v>999</v>
      </c>
      <c r="B29" s="242">
        <v>0</v>
      </c>
      <c r="C29" s="243">
        <v>0</v>
      </c>
      <c r="D29" s="242">
        <v>0</v>
      </c>
      <c r="E29" s="243">
        <v>0</v>
      </c>
      <c r="F29" s="242">
        <v>0</v>
      </c>
      <c r="G29" s="244">
        <v>0</v>
      </c>
      <c r="H29" s="242">
        <v>0</v>
      </c>
      <c r="I29" s="243">
        <v>0</v>
      </c>
      <c r="J29" s="242">
        <v>0</v>
      </c>
      <c r="K29" s="243">
        <v>0</v>
      </c>
      <c r="L29" s="242">
        <v>0</v>
      </c>
      <c r="M29" s="243">
        <v>0</v>
      </c>
      <c r="N29" s="242">
        <v>0</v>
      </c>
      <c r="O29" s="243">
        <v>0</v>
      </c>
    </row>
    <row r="30" spans="1:15" ht="29.25">
      <c r="A30" s="241" t="s">
        <v>833</v>
      </c>
      <c r="B30" s="242">
        <v>0</v>
      </c>
      <c r="C30" s="243">
        <v>0</v>
      </c>
      <c r="D30" s="242">
        <v>0</v>
      </c>
      <c r="E30" s="243">
        <v>0</v>
      </c>
      <c r="F30" s="242">
        <v>0</v>
      </c>
      <c r="G30" s="244">
        <v>0</v>
      </c>
      <c r="H30" s="242">
        <v>0</v>
      </c>
      <c r="I30" s="243">
        <v>0</v>
      </c>
      <c r="J30" s="242">
        <v>0</v>
      </c>
      <c r="K30" s="243">
        <v>0</v>
      </c>
      <c r="L30" s="242">
        <v>0</v>
      </c>
      <c r="M30" s="243">
        <v>0</v>
      </c>
      <c r="N30" s="242">
        <v>0</v>
      </c>
      <c r="O30" s="243">
        <v>0</v>
      </c>
    </row>
    <row r="31" spans="1:15" ht="19.5">
      <c r="A31" s="241" t="s">
        <v>875</v>
      </c>
      <c r="B31" s="242">
        <v>0</v>
      </c>
      <c r="C31" s="243">
        <v>0</v>
      </c>
      <c r="D31" s="242">
        <v>10100.38574</v>
      </c>
      <c r="E31" s="243">
        <v>1.0907019085963922E-2</v>
      </c>
      <c r="F31" s="242">
        <v>7095.4072500000002</v>
      </c>
      <c r="G31" s="244">
        <v>5.168713464398815E-2</v>
      </c>
      <c r="H31" s="242">
        <v>5252.9856799999998</v>
      </c>
      <c r="I31" s="243">
        <v>3.7172868711868486E-2</v>
      </c>
      <c r="J31" s="242">
        <v>0</v>
      </c>
      <c r="K31" s="243">
        <v>0</v>
      </c>
      <c r="L31" s="242">
        <v>65142.856180000002</v>
      </c>
      <c r="M31" s="243">
        <v>9.1879791072193101E-2</v>
      </c>
      <c r="N31" s="242">
        <v>87591.634850000002</v>
      </c>
      <c r="O31" s="243">
        <v>4.0111105381509145E-2</v>
      </c>
    </row>
    <row r="32" spans="1:15" ht="19.5" customHeight="1">
      <c r="A32" s="241" t="s">
        <v>1082</v>
      </c>
      <c r="B32" s="242">
        <v>0</v>
      </c>
      <c r="C32" s="243">
        <v>0</v>
      </c>
      <c r="D32" s="242">
        <v>0</v>
      </c>
      <c r="E32" s="243">
        <v>0</v>
      </c>
      <c r="F32" s="242">
        <v>0</v>
      </c>
      <c r="G32" s="244">
        <v>0</v>
      </c>
      <c r="H32" s="242">
        <v>0</v>
      </c>
      <c r="I32" s="243">
        <v>0</v>
      </c>
      <c r="J32" s="242">
        <v>0</v>
      </c>
      <c r="K32" s="243">
        <v>0</v>
      </c>
      <c r="L32" s="242">
        <v>0</v>
      </c>
      <c r="M32" s="243">
        <v>0</v>
      </c>
      <c r="N32" s="242">
        <v>0</v>
      </c>
      <c r="O32" s="243">
        <v>0</v>
      </c>
    </row>
    <row r="33" spans="1:15" ht="19.5">
      <c r="A33" s="241" t="s">
        <v>1083</v>
      </c>
      <c r="B33" s="242">
        <v>0</v>
      </c>
      <c r="C33" s="243">
        <v>0</v>
      </c>
      <c r="D33" s="242">
        <v>0</v>
      </c>
      <c r="E33" s="243">
        <v>0</v>
      </c>
      <c r="F33" s="242">
        <v>0</v>
      </c>
      <c r="G33" s="244">
        <v>0</v>
      </c>
      <c r="H33" s="242">
        <v>0</v>
      </c>
      <c r="I33" s="243">
        <v>0</v>
      </c>
      <c r="J33" s="242">
        <v>0</v>
      </c>
      <c r="K33" s="243">
        <v>0</v>
      </c>
      <c r="L33" s="242">
        <v>0</v>
      </c>
      <c r="M33" s="243">
        <v>0</v>
      </c>
      <c r="N33" s="242">
        <v>0</v>
      </c>
      <c r="O33" s="243">
        <v>0</v>
      </c>
    </row>
    <row r="34" spans="1:15" hidden="1">
      <c r="A34" s="241"/>
      <c r="B34" s="242"/>
      <c r="C34" s="243"/>
      <c r="D34" s="242"/>
      <c r="E34" s="243"/>
      <c r="F34" s="242"/>
      <c r="G34" s="244"/>
      <c r="H34" s="242"/>
      <c r="I34" s="243"/>
      <c r="J34" s="242"/>
      <c r="K34" s="243"/>
      <c r="L34" s="242"/>
      <c r="M34" s="243"/>
      <c r="N34" s="242"/>
      <c r="O34" s="243"/>
    </row>
    <row r="35" spans="1:15" ht="18">
      <c r="A35" s="236" t="s">
        <v>877</v>
      </c>
      <c r="B35" s="237">
        <v>198896.64007999995</v>
      </c>
      <c r="C35" s="238">
        <v>1</v>
      </c>
      <c r="D35" s="237">
        <v>926044.56455000001</v>
      </c>
      <c r="E35" s="238">
        <v>1</v>
      </c>
      <c r="F35" s="237">
        <v>137276.08038</v>
      </c>
      <c r="G35" s="239">
        <v>1</v>
      </c>
      <c r="H35" s="237">
        <v>141312.35662000001</v>
      </c>
      <c r="I35" s="238">
        <v>1</v>
      </c>
      <c r="J35" s="237">
        <v>71194.721250000002</v>
      </c>
      <c r="K35" s="238">
        <v>1</v>
      </c>
      <c r="L35" s="237">
        <v>709000.91761000012</v>
      </c>
      <c r="M35" s="243">
        <v>1</v>
      </c>
      <c r="N35" s="237">
        <v>2183725.2804899998</v>
      </c>
      <c r="O35" s="238">
        <v>1</v>
      </c>
    </row>
    <row r="36" spans="1:15" ht="18.75" customHeight="1">
      <c r="A36" s="506" t="s">
        <v>878</v>
      </c>
      <c r="B36" s="507">
        <v>198280.02669999999</v>
      </c>
      <c r="C36" s="508"/>
      <c r="D36" s="507">
        <v>915447.45117000001</v>
      </c>
      <c r="E36" s="508"/>
      <c r="F36" s="507">
        <v>136857.18169</v>
      </c>
      <c r="G36" s="509"/>
      <c r="H36" s="507">
        <v>141031.64499999999</v>
      </c>
      <c r="I36" s="510"/>
      <c r="J36" s="507">
        <v>70972.636099999989</v>
      </c>
      <c r="K36" s="510"/>
      <c r="L36" s="507">
        <v>706183.54019000009</v>
      </c>
      <c r="M36" s="511"/>
      <c r="N36" s="507">
        <v>2168772.4808499999</v>
      </c>
      <c r="O36" s="512"/>
    </row>
    <row r="37" spans="1:15" ht="18.75">
      <c r="A37" s="207" t="s">
        <v>1110</v>
      </c>
      <c r="B37" s="242">
        <v>626.57697999999993</v>
      </c>
      <c r="C37" s="243">
        <v>3.150264276701602E-3</v>
      </c>
      <c r="D37" s="242">
        <v>1940.41725</v>
      </c>
      <c r="E37" s="243">
        <v>2.0953821492844917E-3</v>
      </c>
      <c r="F37" s="242">
        <v>0</v>
      </c>
      <c r="G37" s="244">
        <v>0</v>
      </c>
      <c r="H37" s="242">
        <v>228.87989999999999</v>
      </c>
      <c r="I37" s="243">
        <v>1.6196736469088545E-3</v>
      </c>
      <c r="J37" s="242">
        <v>125.8599</v>
      </c>
      <c r="K37" s="243">
        <v>1.7678262909133872E-3</v>
      </c>
      <c r="L37" s="242">
        <v>473.197</v>
      </c>
      <c r="M37" s="243">
        <v>6.6741380475940565E-4</v>
      </c>
      <c r="N37" s="242">
        <v>3394.9310299999997</v>
      </c>
      <c r="O37" s="243">
        <v>1.554651155221421E-3</v>
      </c>
    </row>
    <row r="38" spans="1:15" ht="27.75">
      <c r="A38" s="207" t="s">
        <v>1111</v>
      </c>
      <c r="B38" s="242">
        <v>0</v>
      </c>
      <c r="C38" s="243">
        <v>0</v>
      </c>
      <c r="D38" s="242">
        <v>0</v>
      </c>
      <c r="E38" s="243">
        <v>0</v>
      </c>
      <c r="F38" s="242">
        <v>0</v>
      </c>
      <c r="G38" s="244">
        <v>0</v>
      </c>
      <c r="H38" s="242">
        <v>0</v>
      </c>
      <c r="I38" s="243">
        <v>0</v>
      </c>
      <c r="J38" s="242">
        <v>0</v>
      </c>
      <c r="K38" s="243">
        <v>0</v>
      </c>
      <c r="L38" s="242">
        <v>0</v>
      </c>
      <c r="M38" s="243">
        <v>0</v>
      </c>
      <c r="N38" s="242">
        <v>0</v>
      </c>
      <c r="O38" s="243">
        <v>0</v>
      </c>
    </row>
    <row r="39" spans="1:15" ht="12.75" customHeight="1">
      <c r="A39" s="37" t="s">
        <v>868</v>
      </c>
    </row>
    <row r="40" spans="1:15" ht="12.75" customHeight="1"/>
    <row r="41" spans="1:15" ht="12.75" customHeight="1">
      <c r="A41" s="88" t="s">
        <v>459</v>
      </c>
    </row>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54" spans="15:15" ht="12.75" customHeight="1"/>
    <row r="55" spans="15:15" ht="12.75" customHeight="1"/>
    <row r="56" spans="15:15" ht="12.75" customHeight="1"/>
    <row r="57" spans="15:15" ht="12.75" customHeight="1"/>
    <row r="60" spans="15:15">
      <c r="O60" s="40" t="s">
        <v>555</v>
      </c>
    </row>
  </sheetData>
  <mergeCells count="8">
    <mergeCell ref="L5:M5"/>
    <mergeCell ref="N5:O5"/>
    <mergeCell ref="A5:A7"/>
    <mergeCell ref="B5:C5"/>
    <mergeCell ref="D5:E5"/>
    <mergeCell ref="F5:G5"/>
    <mergeCell ref="H5:I5"/>
    <mergeCell ref="J5:K5"/>
  </mergeCells>
  <hyperlinks>
    <hyperlink ref="A41" location="'2 Sadržaj'!A1" display="Sadržaj / Contents"/>
  </hyperlink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641" t="s">
        <v>1208</v>
      </c>
      <c r="D1" s="432" t="str">
        <f>Naslovnica!A20</f>
        <v>Studeni 2013.</v>
      </c>
    </row>
    <row r="2" spans="1:5" ht="12.75" customHeight="1">
      <c r="A2" s="139" t="s">
        <v>879</v>
      </c>
      <c r="D2" s="138" t="str">
        <f>Naslovnica!A24</f>
        <v>November 2013</v>
      </c>
    </row>
    <row r="3" spans="1:5" ht="12.75" customHeight="1"/>
    <row r="4" spans="1:5" ht="19.5" customHeight="1">
      <c r="A4" s="723" t="s">
        <v>880</v>
      </c>
      <c r="B4" s="747" t="s">
        <v>882</v>
      </c>
      <c r="C4" s="747"/>
      <c r="D4" s="747"/>
    </row>
    <row r="5" spans="1:5" ht="15" customHeight="1">
      <c r="A5" s="746"/>
      <c r="B5" s="449" t="str">
        <f>Naslovnica!A20</f>
        <v>Studeni 2013.</v>
      </c>
      <c r="C5" s="451" t="str">
        <f>'4 Tablica 2 - Graf 2'!F5</f>
        <v>Liistopad 2013.</v>
      </c>
      <c r="D5" s="716" t="s">
        <v>881</v>
      </c>
    </row>
    <row r="6" spans="1:5" ht="15" customHeight="1">
      <c r="A6" s="746"/>
      <c r="B6" s="452" t="str">
        <f>Naslovnica!A24</f>
        <v>November 2013</v>
      </c>
      <c r="C6" s="453" t="str">
        <f>'4 Tablica 2 - Graf 2'!F6</f>
        <v>October 2013</v>
      </c>
      <c r="D6" s="748"/>
    </row>
    <row r="7" spans="1:5" ht="45" customHeight="1">
      <c r="A7" s="483" t="s">
        <v>883</v>
      </c>
      <c r="B7" s="245">
        <v>22975</v>
      </c>
      <c r="C7" s="245">
        <v>23019</v>
      </c>
      <c r="D7" s="246">
        <v>-1.9114644424171336E-3</v>
      </c>
      <c r="E7" s="104"/>
    </row>
    <row r="8" spans="1:5" ht="2.25" customHeight="1">
      <c r="B8" s="245"/>
      <c r="C8" s="245"/>
      <c r="D8" s="246"/>
    </row>
    <row r="9" spans="1:5" ht="45" customHeight="1">
      <c r="A9" s="483" t="s">
        <v>884</v>
      </c>
      <c r="B9" s="245">
        <v>502782.31357000006</v>
      </c>
      <c r="C9" s="245">
        <v>496696.79321000003</v>
      </c>
      <c r="D9" s="246">
        <v>1.225198238279567E-2</v>
      </c>
      <c r="E9" s="104"/>
    </row>
    <row r="10" spans="1:5" ht="2.25" customHeight="1">
      <c r="B10" s="245"/>
      <c r="C10" s="245"/>
      <c r="D10" s="246"/>
    </row>
    <row r="11" spans="1:5" ht="45" customHeight="1">
      <c r="A11" s="483" t="s">
        <v>885</v>
      </c>
      <c r="B11" s="245">
        <v>491480.55541999993</v>
      </c>
      <c r="C11" s="245">
        <v>486238.85860000004</v>
      </c>
      <c r="D11" s="246">
        <v>1.0780086221599022E-2</v>
      </c>
    </row>
    <row r="12" spans="1:5" ht="12.75" customHeight="1">
      <c r="A12" s="46" t="s">
        <v>886</v>
      </c>
    </row>
    <row r="13" spans="1:5" ht="12.75" customHeight="1">
      <c r="A13" s="50" t="s">
        <v>887</v>
      </c>
    </row>
    <row r="14" spans="1:5" ht="12.75" customHeight="1"/>
    <row r="15" spans="1:5" ht="12.75" customHeight="1"/>
    <row r="16" spans="1:5" ht="12.75" customHeight="1">
      <c r="A16" s="90" t="s">
        <v>459</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8"/>
    </row>
    <row r="43" spans="1:1" ht="12.75" customHeight="1">
      <c r="A43" s="101"/>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888</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431" t="s">
        <v>542</v>
      </c>
      <c r="G1" s="639" t="s">
        <v>181</v>
      </c>
      <c r="J1" s="432" t="s">
        <v>1235</v>
      </c>
    </row>
    <row r="2" spans="1:11">
      <c r="A2" s="137" t="s">
        <v>543</v>
      </c>
      <c r="G2" s="145" t="s">
        <v>182</v>
      </c>
      <c r="J2" s="138" t="s">
        <v>1236</v>
      </c>
    </row>
    <row r="3" spans="1:11" ht="12.75" customHeight="1"/>
    <row r="4" spans="1:11" ht="12.75" customHeight="1"/>
    <row r="5" spans="1:11">
      <c r="A5" s="433"/>
      <c r="B5" s="434"/>
      <c r="C5" s="434" t="s">
        <v>1229</v>
      </c>
      <c r="D5" s="434"/>
      <c r="E5" s="435"/>
      <c r="F5" s="434" t="s">
        <v>1170</v>
      </c>
      <c r="G5" s="435"/>
      <c r="H5" s="694" t="s">
        <v>860</v>
      </c>
      <c r="I5" s="695"/>
      <c r="J5" s="695"/>
    </row>
    <row r="6" spans="1:11">
      <c r="A6" s="433"/>
      <c r="B6" s="435"/>
      <c r="C6" s="489" t="s">
        <v>1230</v>
      </c>
      <c r="D6" s="435"/>
      <c r="E6" s="435"/>
      <c r="F6" s="489" t="s">
        <v>1171</v>
      </c>
      <c r="G6" s="435"/>
      <c r="H6" s="696" t="s">
        <v>861</v>
      </c>
      <c r="I6" s="696"/>
      <c r="J6" s="437" t="s">
        <v>889</v>
      </c>
    </row>
    <row r="7" spans="1:11" ht="30" customHeight="1">
      <c r="A7" s="438" t="s">
        <v>856</v>
      </c>
      <c r="B7" s="438" t="s">
        <v>857</v>
      </c>
      <c r="C7" s="438" t="s">
        <v>858</v>
      </c>
      <c r="D7" s="438" t="s">
        <v>859</v>
      </c>
      <c r="E7" s="438" t="s">
        <v>857</v>
      </c>
      <c r="F7" s="438" t="s">
        <v>858</v>
      </c>
      <c r="G7" s="438" t="s">
        <v>859</v>
      </c>
      <c r="H7" s="438" t="s">
        <v>857</v>
      </c>
      <c r="I7" s="438" t="s">
        <v>858</v>
      </c>
      <c r="J7" s="438" t="s">
        <v>859</v>
      </c>
    </row>
    <row r="8" spans="1:11" ht="12.75" customHeight="1">
      <c r="A8" s="174" t="s">
        <v>54</v>
      </c>
      <c r="B8" s="175">
        <v>9</v>
      </c>
      <c r="C8" s="175">
        <v>3</v>
      </c>
      <c r="D8" s="175">
        <v>12</v>
      </c>
      <c r="E8" s="176">
        <v>10</v>
      </c>
      <c r="F8" s="176">
        <v>3</v>
      </c>
      <c r="G8" s="175">
        <v>13</v>
      </c>
      <c r="H8" s="175">
        <v>-1</v>
      </c>
      <c r="I8" s="175">
        <v>0</v>
      </c>
      <c r="J8" s="177">
        <v>-7.6923076923076872E-2</v>
      </c>
      <c r="K8" s="104"/>
    </row>
    <row r="9" spans="1:11" ht="12.75" customHeight="1">
      <c r="A9" s="174" t="s">
        <v>55</v>
      </c>
      <c r="B9" s="175">
        <v>96</v>
      </c>
      <c r="C9" s="175">
        <v>63</v>
      </c>
      <c r="D9" s="175">
        <v>159</v>
      </c>
      <c r="E9" s="176">
        <v>104</v>
      </c>
      <c r="F9" s="176">
        <v>67</v>
      </c>
      <c r="G9" s="175">
        <v>171</v>
      </c>
      <c r="H9" s="175">
        <v>-8</v>
      </c>
      <c r="I9" s="175">
        <v>-4</v>
      </c>
      <c r="J9" s="177">
        <v>-7.0175438596491224E-2</v>
      </c>
      <c r="K9" s="92"/>
    </row>
    <row r="10" spans="1:11" ht="12.75" customHeight="1">
      <c r="A10" s="174" t="s">
        <v>56</v>
      </c>
      <c r="B10" s="175">
        <v>729</v>
      </c>
      <c r="C10" s="175">
        <v>710</v>
      </c>
      <c r="D10" s="175">
        <v>1439</v>
      </c>
      <c r="E10" s="176">
        <v>724</v>
      </c>
      <c r="F10" s="176">
        <v>736</v>
      </c>
      <c r="G10" s="175">
        <v>1460</v>
      </c>
      <c r="H10" s="175">
        <v>5</v>
      </c>
      <c r="I10" s="175">
        <v>-26</v>
      </c>
      <c r="J10" s="177">
        <v>-1.4383561643835585E-2</v>
      </c>
    </row>
    <row r="11" spans="1:11" ht="12.75" customHeight="1">
      <c r="A11" s="174" t="s">
        <v>57</v>
      </c>
      <c r="B11" s="175">
        <v>1417</v>
      </c>
      <c r="C11" s="175">
        <v>1272</v>
      </c>
      <c r="D11" s="175">
        <v>2689</v>
      </c>
      <c r="E11" s="176">
        <v>1391</v>
      </c>
      <c r="F11" s="176">
        <v>1253</v>
      </c>
      <c r="G11" s="175">
        <v>2644</v>
      </c>
      <c r="H11" s="175">
        <v>26</v>
      </c>
      <c r="I11" s="175">
        <v>19</v>
      </c>
      <c r="J11" s="177">
        <v>1.7019667170953046E-2</v>
      </c>
    </row>
    <row r="12" spans="1:11" ht="12.75" customHeight="1">
      <c r="A12" s="174" t="s">
        <v>58</v>
      </c>
      <c r="B12" s="175">
        <v>2086</v>
      </c>
      <c r="C12" s="175">
        <v>1660</v>
      </c>
      <c r="D12" s="175">
        <v>3746</v>
      </c>
      <c r="E12" s="176">
        <v>2080</v>
      </c>
      <c r="F12" s="176">
        <v>1673</v>
      </c>
      <c r="G12" s="175">
        <v>3753</v>
      </c>
      <c r="H12" s="175">
        <v>6</v>
      </c>
      <c r="I12" s="175">
        <v>-13</v>
      </c>
      <c r="J12" s="177">
        <v>-1.8651745270450437E-3</v>
      </c>
    </row>
    <row r="13" spans="1:11" ht="12.75" customHeight="1">
      <c r="A13" s="174" t="s">
        <v>59</v>
      </c>
      <c r="B13" s="175">
        <v>2017</v>
      </c>
      <c r="C13" s="175">
        <v>1603</v>
      </c>
      <c r="D13" s="175">
        <v>3620</v>
      </c>
      <c r="E13" s="176">
        <v>2006</v>
      </c>
      <c r="F13" s="176">
        <v>1583</v>
      </c>
      <c r="G13" s="175">
        <v>3589</v>
      </c>
      <c r="H13" s="175">
        <v>11</v>
      </c>
      <c r="I13" s="175">
        <v>20</v>
      </c>
      <c r="J13" s="177">
        <v>8.6375034828642949E-3</v>
      </c>
    </row>
    <row r="14" spans="1:11" ht="12.75" customHeight="1">
      <c r="A14" s="174" t="s">
        <v>60</v>
      </c>
      <c r="B14" s="175">
        <v>2015</v>
      </c>
      <c r="C14" s="175">
        <v>1568</v>
      </c>
      <c r="D14" s="175">
        <v>3583</v>
      </c>
      <c r="E14" s="176">
        <v>2001</v>
      </c>
      <c r="F14" s="176">
        <v>1571</v>
      </c>
      <c r="G14" s="175">
        <v>3572</v>
      </c>
      <c r="H14" s="175">
        <v>14</v>
      </c>
      <c r="I14" s="175">
        <v>-3</v>
      </c>
      <c r="J14" s="177">
        <v>3.0795072788354361E-3</v>
      </c>
    </row>
    <row r="15" spans="1:11" ht="12.75" customHeight="1">
      <c r="A15" s="174" t="s">
        <v>176</v>
      </c>
      <c r="B15" s="175">
        <v>3628</v>
      </c>
      <c r="C15" s="175">
        <v>2650</v>
      </c>
      <c r="D15" s="175">
        <v>6278</v>
      </c>
      <c r="E15" s="176">
        <v>3561</v>
      </c>
      <c r="F15" s="176">
        <v>2633</v>
      </c>
      <c r="G15" s="175">
        <v>6194</v>
      </c>
      <c r="H15" s="175">
        <v>67</v>
      </c>
      <c r="I15" s="175">
        <v>17</v>
      </c>
      <c r="J15" s="177">
        <v>1.3561511139812632E-2</v>
      </c>
    </row>
    <row r="16" spans="1:11" ht="12.75" customHeight="1">
      <c r="A16" s="174" t="s">
        <v>177</v>
      </c>
      <c r="B16" s="175">
        <v>1086</v>
      </c>
      <c r="C16" s="175">
        <v>390</v>
      </c>
      <c r="D16" s="175">
        <v>1476</v>
      </c>
      <c r="E16" s="176">
        <v>1207</v>
      </c>
      <c r="F16" s="176">
        <v>415</v>
      </c>
      <c r="G16" s="175">
        <v>1622</v>
      </c>
      <c r="H16" s="175">
        <v>-121</v>
      </c>
      <c r="I16" s="175">
        <v>-25</v>
      </c>
      <c r="J16" s="177">
        <v>-9.0012330456226919E-2</v>
      </c>
    </row>
    <row r="17" spans="1:11" ht="12.75" customHeight="1">
      <c r="A17" s="174" t="s">
        <v>178</v>
      </c>
      <c r="B17" s="175">
        <v>47</v>
      </c>
      <c r="C17" s="175">
        <v>10</v>
      </c>
      <c r="D17" s="175">
        <v>57</v>
      </c>
      <c r="E17" s="175">
        <v>65</v>
      </c>
      <c r="F17" s="175">
        <v>12</v>
      </c>
      <c r="G17" s="175">
        <v>77</v>
      </c>
      <c r="H17" s="175">
        <v>-18</v>
      </c>
      <c r="I17" s="175">
        <v>-2</v>
      </c>
      <c r="J17" s="177">
        <v>-0.25974025974025972</v>
      </c>
    </row>
    <row r="18" spans="1:11" ht="12.75" customHeight="1">
      <c r="A18" s="174" t="s">
        <v>179</v>
      </c>
      <c r="B18" s="175">
        <v>0</v>
      </c>
      <c r="C18" s="175">
        <v>0</v>
      </c>
      <c r="D18" s="175">
        <v>0</v>
      </c>
      <c r="E18" s="175">
        <v>0</v>
      </c>
      <c r="F18" s="175">
        <v>0</v>
      </c>
      <c r="G18" s="175">
        <v>0</v>
      </c>
      <c r="H18" s="175">
        <v>0</v>
      </c>
      <c r="I18" s="175">
        <v>0</v>
      </c>
      <c r="J18" s="177">
        <v>0</v>
      </c>
    </row>
    <row r="19" spans="1:11" ht="26.25" customHeight="1">
      <c r="A19" s="513" t="s">
        <v>180</v>
      </c>
      <c r="B19" s="440">
        <v>13130</v>
      </c>
      <c r="C19" s="440">
        <v>9929</v>
      </c>
      <c r="D19" s="440">
        <v>23059</v>
      </c>
      <c r="E19" s="440">
        <v>13149</v>
      </c>
      <c r="F19" s="440">
        <v>9946</v>
      </c>
      <c r="G19" s="440">
        <v>23095</v>
      </c>
      <c r="H19" s="440">
        <v>-19</v>
      </c>
      <c r="I19" s="440">
        <v>-17</v>
      </c>
      <c r="J19" s="441">
        <v>-1.5587789564840415E-3</v>
      </c>
    </row>
    <row r="20" spans="1:11" ht="12.75" customHeight="1">
      <c r="A20" s="36" t="s">
        <v>890</v>
      </c>
    </row>
    <row r="21" spans="1:11" ht="12.75" customHeight="1"/>
    <row r="22" spans="1:11" ht="12.75" customHeight="1"/>
    <row r="23" spans="1:11" ht="14.25" customHeight="1">
      <c r="A23" s="640" t="s">
        <v>1233</v>
      </c>
    </row>
    <row r="24" spans="1:11" ht="13.5" customHeight="1">
      <c r="A24" s="146" t="s">
        <v>1234</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890</v>
      </c>
    </row>
    <row r="68" spans="1:10" ht="12.75" customHeight="1"/>
    <row r="69" spans="1:10" ht="12.75" customHeight="1"/>
    <row r="70" spans="1:10" ht="12.75" customHeight="1">
      <c r="A70" s="89" t="s">
        <v>459</v>
      </c>
    </row>
    <row r="71" spans="1:10" ht="12.75" customHeight="1"/>
    <row r="75" spans="1:10">
      <c r="J75" s="21" t="s">
        <v>556</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3"/>
  <sheetViews>
    <sheetView showGridLines="0" zoomScaleNormal="100" workbookViewId="0"/>
  </sheetViews>
  <sheetFormatPr defaultRowHeight="15"/>
  <cols>
    <col min="1" max="1" width="96.7109375" style="33" bestFit="1" customWidth="1"/>
  </cols>
  <sheetData>
    <row r="1" spans="1:1">
      <c r="A1" s="1" t="s">
        <v>165</v>
      </c>
    </row>
    <row r="2" spans="1:1">
      <c r="A2" s="1"/>
    </row>
    <row r="3" spans="1:1">
      <c r="A3" s="133" t="s">
        <v>166</v>
      </c>
    </row>
    <row r="4" spans="1:1">
      <c r="A4" s="2"/>
    </row>
    <row r="5" spans="1:1">
      <c r="A5" s="85" t="s">
        <v>6</v>
      </c>
    </row>
    <row r="6" spans="1:1">
      <c r="A6" s="86" t="s">
        <v>7</v>
      </c>
    </row>
    <row r="7" spans="1:1">
      <c r="A7" s="85" t="s">
        <v>8</v>
      </c>
    </row>
    <row r="8" spans="1:1">
      <c r="A8" s="86" t="s">
        <v>9</v>
      </c>
    </row>
    <row r="9" spans="1:1">
      <c r="A9" s="85" t="s">
        <v>10</v>
      </c>
    </row>
    <row r="10" spans="1:1">
      <c r="A10" s="86" t="s">
        <v>11</v>
      </c>
    </row>
    <row r="11" spans="1:1">
      <c r="A11" s="85" t="s">
        <v>12</v>
      </c>
    </row>
    <row r="12" spans="1:1">
      <c r="A12" s="86" t="s">
        <v>13</v>
      </c>
    </row>
    <row r="13" spans="1:1">
      <c r="A13" s="85" t="s">
        <v>14</v>
      </c>
    </row>
    <row r="14" spans="1:1">
      <c r="A14" s="86" t="s">
        <v>15</v>
      </c>
    </row>
    <row r="15" spans="1:1">
      <c r="A15" s="85" t="s">
        <v>16</v>
      </c>
    </row>
    <row r="16" spans="1:1">
      <c r="A16" s="86" t="s">
        <v>17</v>
      </c>
    </row>
    <row r="17" spans="1:1">
      <c r="A17" s="85" t="s">
        <v>18</v>
      </c>
    </row>
    <row r="18" spans="1:1">
      <c r="A18" s="86" t="s">
        <v>19</v>
      </c>
    </row>
    <row r="19" spans="1:1">
      <c r="A19" s="85" t="s">
        <v>20</v>
      </c>
    </row>
    <row r="20" spans="1:1">
      <c r="A20" s="86" t="s">
        <v>21</v>
      </c>
    </row>
    <row r="21" spans="1:1">
      <c r="A21" s="85" t="s">
        <v>22</v>
      </c>
    </row>
    <row r="22" spans="1:1">
      <c r="A22" s="86" t="s">
        <v>23</v>
      </c>
    </row>
    <row r="23" spans="1:1">
      <c r="A23" s="85" t="s">
        <v>24</v>
      </c>
    </row>
    <row r="24" spans="1:1">
      <c r="A24" s="86" t="s">
        <v>25</v>
      </c>
    </row>
    <row r="25" spans="1:1">
      <c r="A25" s="85" t="s">
        <v>26</v>
      </c>
    </row>
    <row r="26" spans="1:1">
      <c r="A26" s="86" t="s">
        <v>27</v>
      </c>
    </row>
    <row r="27" spans="1:1">
      <c r="A27" s="85" t="s">
        <v>28</v>
      </c>
    </row>
    <row r="28" spans="1:1">
      <c r="A28" s="86" t="s">
        <v>29</v>
      </c>
    </row>
    <row r="29" spans="1:1">
      <c r="A29" s="85" t="s">
        <v>30</v>
      </c>
    </row>
    <row r="30" spans="1:1">
      <c r="A30" s="86" t="s">
        <v>31</v>
      </c>
    </row>
    <row r="31" spans="1:1">
      <c r="A31" s="85" t="s">
        <v>32</v>
      </c>
    </row>
    <row r="32" spans="1:1">
      <c r="A32" s="86" t="s">
        <v>33</v>
      </c>
    </row>
    <row r="33" spans="1:2">
      <c r="A33" s="112" t="s">
        <v>1137</v>
      </c>
    </row>
    <row r="34" spans="1:2">
      <c r="A34" s="86" t="s">
        <v>1138</v>
      </c>
    </row>
    <row r="35" spans="1:2">
      <c r="A35" s="85" t="s">
        <v>564</v>
      </c>
      <c r="B35" s="110"/>
    </row>
    <row r="36" spans="1:2">
      <c r="A36" s="86" t="s">
        <v>565</v>
      </c>
      <c r="B36" s="110"/>
    </row>
    <row r="37" spans="1:2">
      <c r="A37" s="85" t="s">
        <v>566</v>
      </c>
    </row>
    <row r="38" spans="1:2">
      <c r="A38" s="86" t="s">
        <v>567</v>
      </c>
    </row>
    <row r="39" spans="1:2">
      <c r="A39" s="85" t="s">
        <v>568</v>
      </c>
    </row>
    <row r="40" spans="1:2">
      <c r="A40" s="86" t="s">
        <v>569</v>
      </c>
    </row>
    <row r="41" spans="1:2">
      <c r="A41" s="85" t="s">
        <v>528</v>
      </c>
    </row>
    <row r="42" spans="1:2">
      <c r="A42" s="86" t="s">
        <v>529</v>
      </c>
    </row>
    <row r="43" spans="1:2">
      <c r="A43" s="85" t="s">
        <v>530</v>
      </c>
    </row>
    <row r="44" spans="1:2">
      <c r="A44" s="86" t="s">
        <v>531</v>
      </c>
    </row>
    <row r="45" spans="1:2">
      <c r="A45" s="85" t="s">
        <v>570</v>
      </c>
    </row>
    <row r="46" spans="1:2">
      <c r="A46" s="86" t="s">
        <v>571</v>
      </c>
    </row>
    <row r="47" spans="1:2">
      <c r="A47" s="85" t="s">
        <v>572</v>
      </c>
    </row>
    <row r="48" spans="1:2">
      <c r="A48" s="86" t="s">
        <v>573</v>
      </c>
    </row>
    <row r="49" spans="1:1">
      <c r="A49" s="85" t="s">
        <v>574</v>
      </c>
    </row>
    <row r="50" spans="1:1">
      <c r="A50" s="86" t="s">
        <v>575</v>
      </c>
    </row>
    <row r="51" spans="1:1">
      <c r="A51" s="85" t="s">
        <v>534</v>
      </c>
    </row>
    <row r="52" spans="1:1">
      <c r="A52" s="86" t="s">
        <v>535</v>
      </c>
    </row>
    <row r="53" spans="1:1">
      <c r="A53" s="85" t="s">
        <v>536</v>
      </c>
    </row>
    <row r="54" spans="1:1">
      <c r="A54" s="86" t="s">
        <v>537</v>
      </c>
    </row>
    <row r="55" spans="1:1">
      <c r="A55" s="85" t="s">
        <v>538</v>
      </c>
    </row>
    <row r="56" spans="1:1">
      <c r="A56" s="86" t="s">
        <v>539</v>
      </c>
    </row>
    <row r="57" spans="1:1">
      <c r="A57" s="85" t="s">
        <v>576</v>
      </c>
    </row>
    <row r="58" spans="1:1">
      <c r="A58" s="86" t="s">
        <v>577</v>
      </c>
    </row>
    <row r="59" spans="1:1">
      <c r="A59" s="85" t="s">
        <v>578</v>
      </c>
    </row>
    <row r="60" spans="1:1">
      <c r="A60" s="86" t="s">
        <v>579</v>
      </c>
    </row>
    <row r="61" spans="1:1">
      <c r="A61" s="85" t="s">
        <v>580</v>
      </c>
    </row>
    <row r="62" spans="1:1">
      <c r="A62" s="86" t="s">
        <v>581</v>
      </c>
    </row>
    <row r="63" spans="1:1">
      <c r="A63" s="85" t="s">
        <v>542</v>
      </c>
    </row>
    <row r="64" spans="1:1">
      <c r="A64" s="86" t="s">
        <v>543</v>
      </c>
    </row>
    <row r="65" spans="1:1">
      <c r="A65" s="85" t="s">
        <v>582</v>
      </c>
    </row>
    <row r="66" spans="1:1">
      <c r="A66" s="86" t="s">
        <v>809</v>
      </c>
    </row>
    <row r="67" spans="1:1">
      <c r="A67" s="85" t="s">
        <v>583</v>
      </c>
    </row>
    <row r="68" spans="1:1">
      <c r="A68" s="86" t="s">
        <v>584</v>
      </c>
    </row>
    <row r="69" spans="1:1">
      <c r="A69" s="85" t="s">
        <v>546</v>
      </c>
    </row>
    <row r="70" spans="1:1">
      <c r="A70" s="86" t="s">
        <v>547</v>
      </c>
    </row>
    <row r="71" spans="1:1">
      <c r="A71" s="86"/>
    </row>
    <row r="72" spans="1:1">
      <c r="A72" s="133" t="s">
        <v>814</v>
      </c>
    </row>
    <row r="73" spans="1:1">
      <c r="A73" s="85"/>
    </row>
    <row r="74" spans="1:1">
      <c r="A74" s="126" t="s">
        <v>701</v>
      </c>
    </row>
    <row r="75" spans="1:1">
      <c r="A75" s="127" t="s">
        <v>702</v>
      </c>
    </row>
    <row r="76" spans="1:1">
      <c r="A76" s="85" t="s">
        <v>703</v>
      </c>
    </row>
    <row r="77" spans="1:1">
      <c r="A77" s="111" t="s">
        <v>800</v>
      </c>
    </row>
    <row r="78" spans="1:1">
      <c r="A78" s="134" t="s">
        <v>807</v>
      </c>
    </row>
    <row r="79" spans="1:1">
      <c r="A79" s="135" t="s">
        <v>808</v>
      </c>
    </row>
    <row r="80" spans="1:1">
      <c r="A80" s="85" t="s">
        <v>1062</v>
      </c>
    </row>
    <row r="81" spans="1:1">
      <c r="A81" s="136" t="s">
        <v>1072</v>
      </c>
    </row>
    <row r="82" spans="1:1">
      <c r="A82" s="134" t="s">
        <v>1073</v>
      </c>
    </row>
    <row r="83" spans="1:1">
      <c r="A83" s="164" t="s">
        <v>1074</v>
      </c>
    </row>
    <row r="84" spans="1:1">
      <c r="A84" s="85"/>
    </row>
    <row r="85" spans="1:1">
      <c r="A85" s="126" t="s">
        <v>708</v>
      </c>
    </row>
    <row r="86" spans="1:1">
      <c r="A86" s="127" t="s">
        <v>709</v>
      </c>
    </row>
    <row r="87" spans="1:1">
      <c r="A87" s="85" t="s">
        <v>710</v>
      </c>
    </row>
    <row r="88" spans="1:1">
      <c r="A88" s="86" t="s">
        <v>801</v>
      </c>
    </row>
    <row r="89" spans="1:1">
      <c r="A89" s="125" t="s">
        <v>810</v>
      </c>
    </row>
    <row r="90" spans="1:1">
      <c r="A90" s="86" t="s">
        <v>811</v>
      </c>
    </row>
    <row r="91" spans="1:1">
      <c r="A91" s="85" t="s">
        <v>1068</v>
      </c>
    </row>
    <row r="92" spans="1:1">
      <c r="A92" s="136" t="s">
        <v>1075</v>
      </c>
    </row>
    <row r="93" spans="1:1">
      <c r="A93" s="125" t="s">
        <v>1076</v>
      </c>
    </row>
    <row r="94" spans="1:1">
      <c r="A94" s="165" t="s">
        <v>1077</v>
      </c>
    </row>
    <row r="95" spans="1:1">
      <c r="A95" s="85"/>
    </row>
    <row r="96" spans="1:1">
      <c r="A96" s="133" t="s">
        <v>718</v>
      </c>
    </row>
    <row r="97" spans="1:1">
      <c r="A97" s="34"/>
    </row>
    <row r="98" spans="1:1">
      <c r="A98" s="85" t="s">
        <v>733</v>
      </c>
    </row>
    <row r="99" spans="1:1">
      <c r="A99" s="86" t="s">
        <v>734</v>
      </c>
    </row>
    <row r="100" spans="1:1">
      <c r="A100" s="85" t="s">
        <v>762</v>
      </c>
    </row>
    <row r="101" spans="1:1">
      <c r="A101" s="86" t="s">
        <v>763</v>
      </c>
    </row>
    <row r="102" spans="1:1">
      <c r="A102" s="85" t="s">
        <v>713</v>
      </c>
    </row>
    <row r="103" spans="1:1">
      <c r="A103" s="86" t="s">
        <v>714</v>
      </c>
    </row>
    <row r="104" spans="1:1">
      <c r="A104" s="85" t="s">
        <v>764</v>
      </c>
    </row>
    <row r="105" spans="1:1">
      <c r="A105" s="86" t="s">
        <v>765</v>
      </c>
    </row>
    <row r="106" spans="1:1">
      <c r="A106" s="3"/>
    </row>
    <row r="107" spans="1:1">
      <c r="A107" s="133" t="s">
        <v>719</v>
      </c>
    </row>
    <row r="108" spans="1:1">
      <c r="A108" s="4"/>
    </row>
    <row r="109" spans="1:1">
      <c r="A109" s="85" t="s">
        <v>735</v>
      </c>
    </row>
    <row r="110" spans="1:1">
      <c r="A110" s="86" t="s">
        <v>766</v>
      </c>
    </row>
    <row r="111" spans="1:1">
      <c r="A111" s="85" t="s">
        <v>737</v>
      </c>
    </row>
    <row r="112" spans="1:1">
      <c r="A112" s="86" t="s">
        <v>738</v>
      </c>
    </row>
    <row r="113" spans="1:1">
      <c r="A113" s="85" t="s">
        <v>739</v>
      </c>
    </row>
    <row r="114" spans="1:1">
      <c r="A114" s="86" t="s">
        <v>767</v>
      </c>
    </row>
    <row r="115" spans="1:1">
      <c r="A115" s="85" t="s">
        <v>741</v>
      </c>
    </row>
    <row r="116" spans="1:1">
      <c r="A116" s="111" t="s">
        <v>742</v>
      </c>
    </row>
    <row r="117" spans="1:1">
      <c r="A117" s="85" t="s">
        <v>743</v>
      </c>
    </row>
    <row r="118" spans="1:1">
      <c r="A118" s="86" t="s">
        <v>744</v>
      </c>
    </row>
    <row r="119" spans="1:1">
      <c r="A119" s="85" t="s">
        <v>745</v>
      </c>
    </row>
    <row r="120" spans="1:1">
      <c r="A120" s="136" t="s">
        <v>746</v>
      </c>
    </row>
    <row r="121" spans="1:1">
      <c r="A121" s="35"/>
    </row>
    <row r="122" spans="1:1">
      <c r="A122" s="133" t="s">
        <v>720</v>
      </c>
    </row>
    <row r="123" spans="1:1">
      <c r="A123" s="34"/>
    </row>
    <row r="124" spans="1:1">
      <c r="A124" s="85" t="s">
        <v>768</v>
      </c>
    </row>
    <row r="125" spans="1:1">
      <c r="A125" s="86" t="s">
        <v>769</v>
      </c>
    </row>
    <row r="126" spans="1:1">
      <c r="A126" s="85" t="s">
        <v>770</v>
      </c>
    </row>
    <row r="127" spans="1:1">
      <c r="A127" s="86" t="s">
        <v>771</v>
      </c>
    </row>
    <row r="128" spans="1:1">
      <c r="A128" s="85" t="s">
        <v>772</v>
      </c>
    </row>
    <row r="129" spans="1:1">
      <c r="A129" s="86" t="s">
        <v>773</v>
      </c>
    </row>
    <row r="130" spans="1:1">
      <c r="A130" s="85" t="s">
        <v>774</v>
      </c>
    </row>
    <row r="131" spans="1:1">
      <c r="A131" s="86" t="s">
        <v>775</v>
      </c>
    </row>
    <row r="132" spans="1:1">
      <c r="A132" s="85" t="s">
        <v>776</v>
      </c>
    </row>
    <row r="133" spans="1:1">
      <c r="A133" s="86" t="s">
        <v>777</v>
      </c>
    </row>
    <row r="134" spans="1:1">
      <c r="A134" s="85" t="s">
        <v>778</v>
      </c>
    </row>
    <row r="135" spans="1:1">
      <c r="A135" s="86" t="s">
        <v>779</v>
      </c>
    </row>
    <row r="136" spans="1:1">
      <c r="A136" s="85" t="s">
        <v>780</v>
      </c>
    </row>
    <row r="137" spans="1:1">
      <c r="A137" s="86" t="s">
        <v>781</v>
      </c>
    </row>
    <row r="138" spans="1:1">
      <c r="A138" s="85" t="s">
        <v>782</v>
      </c>
    </row>
    <row r="139" spans="1:1">
      <c r="A139" s="86" t="s">
        <v>783</v>
      </c>
    </row>
    <row r="140" spans="1:1">
      <c r="A140" s="85" t="s">
        <v>758</v>
      </c>
    </row>
    <row r="141" spans="1:1">
      <c r="A141" s="86" t="s">
        <v>784</v>
      </c>
    </row>
    <row r="142" spans="1:1">
      <c r="A142" s="35"/>
    </row>
    <row r="143" spans="1:1">
      <c r="A143" s="133" t="s">
        <v>721</v>
      </c>
    </row>
    <row r="144" spans="1:1">
      <c r="A144" s="35"/>
    </row>
    <row r="145" spans="1:1">
      <c r="A145" s="85" t="s">
        <v>785</v>
      </c>
    </row>
    <row r="146" spans="1:1">
      <c r="A146" s="136" t="s">
        <v>1036</v>
      </c>
    </row>
    <row r="147" spans="1:1">
      <c r="A147" s="85" t="s">
        <v>1020</v>
      </c>
    </row>
    <row r="148" spans="1:1">
      <c r="A148" s="136" t="s">
        <v>1059</v>
      </c>
    </row>
    <row r="149" spans="1:1">
      <c r="A149" s="85" t="s">
        <v>1033</v>
      </c>
    </row>
    <row r="150" spans="1:1">
      <c r="A150" s="136" t="s">
        <v>1037</v>
      </c>
    </row>
    <row r="151" spans="1:1">
      <c r="A151" s="85" t="s">
        <v>786</v>
      </c>
    </row>
    <row r="152" spans="1:1">
      <c r="A152" s="86" t="s">
        <v>787</v>
      </c>
    </row>
    <row r="153" spans="1:1">
      <c r="A153" s="85" t="s">
        <v>1056</v>
      </c>
    </row>
    <row r="154" spans="1:1">
      <c r="A154" s="136" t="s">
        <v>1057</v>
      </c>
    </row>
    <row r="155" spans="1:1">
      <c r="A155" s="85" t="s">
        <v>1226</v>
      </c>
    </row>
    <row r="156" spans="1:1">
      <c r="A156" s="136" t="s">
        <v>1023</v>
      </c>
    </row>
    <row r="157" spans="1:1">
      <c r="A157" s="85" t="s">
        <v>1024</v>
      </c>
    </row>
    <row r="158" spans="1:1">
      <c r="A158" s="136" t="s">
        <v>1025</v>
      </c>
    </row>
    <row r="159" spans="1:1">
      <c r="A159" s="85" t="s">
        <v>1034</v>
      </c>
    </row>
    <row r="160" spans="1:1">
      <c r="A160" s="136" t="s">
        <v>1038</v>
      </c>
    </row>
    <row r="161" spans="1:1">
      <c r="A161" s="112" t="s">
        <v>1035</v>
      </c>
    </row>
    <row r="162" spans="1:1">
      <c r="A162" s="158" t="s">
        <v>1029</v>
      </c>
    </row>
    <row r="163" spans="1:1">
      <c r="A163" s="112" t="s">
        <v>1031</v>
      </c>
    </row>
    <row r="164" spans="1:1">
      <c r="A164" s="158" t="s">
        <v>1032</v>
      </c>
    </row>
    <row r="165" spans="1:1">
      <c r="A165" s="5"/>
    </row>
    <row r="166" spans="1:1">
      <c r="A166" s="133" t="s">
        <v>722</v>
      </c>
    </row>
    <row r="167" spans="1:1">
      <c r="A167" s="5"/>
    </row>
    <row r="168" spans="1:1">
      <c r="A168" s="128" t="s">
        <v>760</v>
      </c>
    </row>
    <row r="169" spans="1:1">
      <c r="A169" s="130" t="s">
        <v>791</v>
      </c>
    </row>
    <row r="170" spans="1:1">
      <c r="A170" s="128" t="s">
        <v>761</v>
      </c>
    </row>
    <row r="171" spans="1:1">
      <c r="A171" s="130" t="s">
        <v>792</v>
      </c>
    </row>
    <row r="172" spans="1:1">
      <c r="A172" s="128" t="s">
        <v>1227</v>
      </c>
    </row>
    <row r="173" spans="1:1">
      <c r="A173" s="130" t="s">
        <v>794</v>
      </c>
    </row>
    <row r="174" spans="1:1">
      <c r="A174" s="5"/>
    </row>
    <row r="179" spans="1:1">
      <c r="A179" s="41" t="s">
        <v>167</v>
      </c>
    </row>
    <row r="180" spans="1:1" ht="25.5">
      <c r="A180" s="84" t="s">
        <v>1039</v>
      </c>
    </row>
    <row r="181" spans="1:1">
      <c r="A181" s="6"/>
    </row>
    <row r="182" spans="1:1">
      <c r="A182" s="42" t="s">
        <v>34</v>
      </c>
    </row>
    <row r="183" spans="1:1">
      <c r="A183" s="43"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 10.1'!A1" display="Tablica 10.: Vrijednosti obračunskih jedinica OMF-ova"/>
    <hyperlink ref="A32" location="'9 Tablica 10, 10.1'!A1" display="Table 10: Values of OMFs' units of account"/>
    <hyperlink ref="A63" location="'19 Tablica 19 - Graf 11'!A1" display="Tablica 19: Struktura članova ZDMF-a prema dobi i spolu "/>
    <hyperlink ref="A64" location="'19 Tablica 19 - Graf 11'!A1" display="Table 19: Closed voluntary pension funds members age and sex structure "/>
    <hyperlink ref="A65" location="'19 Tablica 19 - Graf 11'!A1" display="Grafikon 11: Dobna i spolna struktura članova ZDMF-a "/>
    <hyperlink ref="A66" location="'19 Tablica 19 - Graf 11'!A1" display="Chart 11: ZDMF members age and sex structure "/>
    <hyperlink ref="A67" location="'20 Tablica 20 - Graf 12'!A1" display="Tablica 20: Vrijednosti obračunskih jedinica i prinosi ZDMF-ova"/>
    <hyperlink ref="A68" location="'20 Tablica 20 - Graf 12'!A1" display="Table 20: Values of ZDMFs' units of account and ZDMFs' rates of return"/>
    <hyperlink ref="A69" location="'20 Tablica 20 - Graf 12'!A1" display="Grafikon 12:  Mjesečni prinosi ZDMF-ova"/>
    <hyperlink ref="A70" location="'20 Tablica 20 - Graf 12'!A1" display="Chart  12: ZDMF monthly rates of return"/>
    <hyperlink ref="A98" location="'23 Tablica 25'!A1" display="Tablica 25: Zaračunata bruto premija osiguranja "/>
    <hyperlink ref="A99" location="'23 Tablica 25'!A1" display="Table 25: Written premium "/>
    <hyperlink ref="A100" location="'24 Tablica 26 - Graf 17'!A1" display="Tablica 26: Podaci o osiguranju"/>
    <hyperlink ref="A101" location="'24 Tablica 26 - Graf 17'!A1" display="Table 26: Insurance data"/>
    <hyperlink ref="A102" location="'24 Tablica 26 - Graf 17'!A1" display="Grafikon  17: Udio bruto zaračunate premije po vrstama osiguranja"/>
    <hyperlink ref="A103" location="'24 Tablica 26 - Graf 17'!A1" display="Chart  17: Gross Written Premium by Line of Insurance"/>
    <hyperlink ref="A104" location="'25 Graf 18'!A1" display="Grafikon 18: Udio zaračunate bruto premije i likvidiranih šteta po društvima za osiguranje po vrstama osiguranja"/>
    <hyperlink ref="A105" location="'25 Graf 18'!A1" display="Chart 18:Share of written premium and claims settled per line of insurances"/>
    <hyperlink ref="A119" location="'27 Tabl. 28,29,30,31,32'!A1" display="Tablica 32: Pregled trgovine zapisima"/>
    <hyperlink ref="A120" location="'27 Tabl. 28,29,30,31,32'!A1" display="Table 32: Certificates trading summary"/>
    <hyperlink ref="A124" location="'28 Tablica 33'!A1" display="Tablica 33: Otvoreni investicijski fondovi"/>
    <hyperlink ref="A125" location="'28 Tablica 33'!A1" display="Table 33: Open-end Investment funds"/>
    <hyperlink ref="A159" location="'36 Tablica 46,47 '!A1" display="Tablica 47: Izvještaj o strukturi portfelja prema objektu - novozaključeni ugovori"/>
    <hyperlink ref="A160" location="'36 Tablica 46,47 '!A1" display="Table 47: Report on the portfolio structure by leased asset -  newly concluded contracts"/>
    <hyperlink ref="A161" location="'37 Tablica 48'!A1" display="Tablica 48: Izvještaj o strukturi portfelja  po leasing društvima"/>
    <hyperlink ref="A162" location="'37 Tablica 48'!A1" display="Table 48: Report on the portfolio structure by leasing companies"/>
    <hyperlink ref="A163" location="'38 Tablica 49 '!A1" display="Tablica 49: Skraćeni izvještaj o agregiranoj sveobuhvatnoj dobiti leasing društava "/>
    <hyperlink ref="A164" location="'38 Tablica 49 '!A1" display="Table 49: Abbreviated report on the aggregate comprehensive increase of leasing companies "/>
    <hyperlink ref="A35" location="'10 Graf 5'!A1" display="Grafikon 5: Vrijednosti obračunskih jedinca OMF-ova"/>
    <hyperlink ref="A36" location="'10 Graf 5'!A1" display="Chart 5:Value of unit of account - mandatory pension funds"/>
    <hyperlink ref="A37" location="'11 Tablica 11'!A1" display="Tablica 11: Struktura ulaganja ukupne imovine OMF-ova"/>
    <hyperlink ref="A38" location="'11 Tablica 11'!A1" display="Table 11: OMFs' total assets investment structure"/>
    <hyperlink ref="A39" location="'12 Tablica 12 - Graf 6'!A1" display="Tablica 12: Broj članova otvorenih dobrovoljnih mirovinskih fondova (ODMF-ova)"/>
    <hyperlink ref="A40" location="'12 Tablica 12 - Graf 6'!A1" display="Table 12: Open-end voluntary pension funds' (ODMFs') membersip"/>
    <hyperlink ref="A41" location="'12 Tablica 12 - Graf 6'!A1" display="Grafikon 6: Udjel ODMFova u ukupnom broju članova "/>
    <hyperlink ref="A42" location="'12 Tablica 12 - Graf 6'!A1" display="Chart 6: ODMFs' shares in total membership "/>
    <hyperlink ref="A43" location="'13 Tablica 13 - Graf 7'!A1" display="Tablica 13: Struktura članova ODMF-a prema dobi i spolu  "/>
    <hyperlink ref="A44" location="'13 Tablica 13 - Graf 7'!A1" display="Table 13: Open voluntary pension funds members age and sex structure  "/>
    <hyperlink ref="A45" location="'13 Tablica 13 - Graf 7'!A1" display="Grafikon 7: Dobna i spolna struktura članova ODMF-a "/>
    <hyperlink ref="A46" location="'13 Tablica 13 - Graf 7'!A1" display="Chart 7: ODMF members age and sex structure "/>
    <hyperlink ref="A47" location="'14 Tablica 14 - Graf 8'!A1" display="Tablica 14: Bruto mirovinski doprinosi uplaćeni ODMF-ovima"/>
    <hyperlink ref="A48" location="'14 Tablica 14 - Graf 8'!A1" display="Table 14: Gross pension contributions paid to ODMFs"/>
    <hyperlink ref="A49" location="'14 Tablica 14 - Graf 8'!A1" display="Grafikon.8: Mjesečna promjena bruto mirovinskih doprinosa uplaćenih ODMF-ovima"/>
    <hyperlink ref="A50" location="'14 Tablica 14 - Graf 8'!A1" display="Chart: 8: Monthly change of gross pension contributions paid to ODMFs"/>
    <hyperlink ref="A51" location="'15 Tablica 15 - Graf 9,10'!A1" display="Tablica 15: Neto imovina ODMF-ova"/>
    <hyperlink ref="A52" location="'15 Tablica 15 - Graf 9,10'!A1" display="Table 15: ODMFs' net assets"/>
    <hyperlink ref="A53" location="'15 Tablica 15 - Graf 9,10'!A1" display="Grafikon 9: Udjeli pojedinih ODMF-ova u ukupnoj neto imovini"/>
    <hyperlink ref="A54" location="'15 Tablica 15 - Graf 9,10'!A1" display="Chart 9: ODMFs' shares in total net assets"/>
    <hyperlink ref="A55" location="'15 Tablica 15 - Graf 9,10'!A1" display="Grafikon 10: Mjesečna promjena neto imovine ODMF-ova"/>
    <hyperlink ref="A56" location="'15 Tablica 15 - Graf 9,10'!A1" display="Chart 10: ODMFs net assets monthly change"/>
    <hyperlink ref="A57" location="'16 Tablica 16'!A1" display="Tablica 16: Vrijednosti obračunskih jedinica i prinosi ODMF-ova"/>
    <hyperlink ref="A58" location="'16 Tablica 16'!A1" display="Table 16: Values of ODMFs' units of account and ODMFs' rates of return"/>
    <hyperlink ref="A59" location="'17 Tablica 17'!A1" display="Tablica 17: Struktura ulaganja ukupne imovine ODMF-ova"/>
    <hyperlink ref="A60" location="'17 Tablica 17'!A1" display="Table 17: ODMFs' total assets investment structure"/>
    <hyperlink ref="A61" location="'18 Tablica 18'!A1" display="Tablica 18: Podaci o ZDMF - ovima"/>
    <hyperlink ref="A62" location="'18 Tablica 18'!A1" display="Table 18: ZDMFs' data"/>
    <hyperlink ref="A109" location="'26 Tablica 27'!A1" display="Tablica 27: Tržište kapitala "/>
    <hyperlink ref="A110" location="'26 Tablica 27'!A1" display="Table 27: Capital Markets"/>
    <hyperlink ref="A111" location="'27 Tabl. 28,29,30,31,32'!A1" display="Tablica 28: Dionice s najvećim prometom"/>
    <hyperlink ref="A112" location="'27 Tabl. 28,29,30,31,32'!A1" display="Table 28: Stocks with the highest turnover"/>
    <hyperlink ref="A113" location="'27 Tabl. 28,29,30,31,32'!A1" display="Tablica 29: Obveznice s najvećim prometom"/>
    <hyperlink ref="A114" location="'27 Tabl. 28,29,30,31,32'!A1" display="Table 29: Bonds with highest turnover"/>
    <hyperlink ref="A115" location="'27 Tabl. 28,29,30,31,32'!A1" display="Tablica 30: OTC transakcije"/>
    <hyperlink ref="A116" location="'27 Tabl. 28,29,30,31,32'!A1" display="Table 30: OTC transactions"/>
    <hyperlink ref="A117" location="'27 Tabl. 28,29,30,31,32'!A1" display="Tablica 31: Pregled trgovine pravima"/>
    <hyperlink ref="A118" location="'27 Tabl. 28,29,30,31,32'!A1" display="Table 31: Rights trading summary"/>
    <hyperlink ref="A126" location="'29 Tablica 34'!A1" display="Tablica 34 : Pregled najviše i najniže vrijednosti udjela OIF-a  tijekom zadnja 52 tjedna"/>
    <hyperlink ref="A127" location="'29 Tablica 34'!A1" display="Table 34: Highest and lowest value of units of open-end investment funds over the last 52 weeks"/>
    <hyperlink ref="A128" location="'30 Tablica 35 '!A1" display="Tablica 35: Pregled najviše i najniže vrijednosti udjela OIF-a  tijekom zadnjih 90 dana"/>
    <hyperlink ref="A129" location="'30 Tablica 35 '!A1" display="Table 35: Highest and lowest value of units of open-end investment over the last 90 days"/>
    <hyperlink ref="A130" location="'31 Tablica 36'!A1" display="Tablica 36: Struktura ulaganja imovine OIF-ova s javnom ponudom"/>
    <hyperlink ref="A131" location="'31 Tablica 36'!A1" display="Table 36: Open-end investment funds total assets investment structure"/>
    <hyperlink ref="A132" location="'32 Tablica 37,38,39 '!A1" display="Tablica 37: Zatvoreni investicijski fondovi s javnom ponudom"/>
    <hyperlink ref="A133" location="'32 Tablica 37,38,39 '!A1" display="Table 37: Closed-end investment funds with public offering"/>
    <hyperlink ref="A134" location="'32 Tablica 37,38,39 '!A1" display="Tablica 38: Zatvoreni investicijski fondovi s javnom ponudom za ulaganje u nekretnine"/>
    <hyperlink ref="A135" location="'32 Tablica 37,38,39 '!A1" display="Table 38: Closed-end investment funds with public offering in real estate"/>
    <hyperlink ref="A136" location="'32 Tablica 37,38,39 '!A1" display="Tablica 39: Investicijski fondovi osnovani posebnim zakonom"/>
    <hyperlink ref="A137" location="'32 Tablica 37,38,39 '!A1" display="Table 39: Investment Funds established under special legal act"/>
    <hyperlink ref="A138" location="'33 Tablica 40,41'!A1" display="Tablica 40: Otvoreni investicijski fondovi rizičnog kapitala s privatnom ponudom"/>
    <hyperlink ref="A139" location="'33 Tablica 40,41'!A1" display="Table 40: Venture capital open end investment funds with private offering"/>
    <hyperlink ref="A140" location="'33 Tablica 40,41'!A1" display="Tablica 41: Otvoreni investicijski fondovi rizičnog kapitala  - Fondovi za gospodarsku suradnju"/>
    <hyperlink ref="A141" location="'33 Tablica 40,41'!A1" display="Table 41: Venture capital open end investment funds with private offering - funds for economic cooperation"/>
    <hyperlink ref="A145" location="'34 Tablica 42,43,44-Graf 19,20 '!A1" display="Tablica 42: Broj registriranih leasing društava"/>
    <hyperlink ref="A146" location="'34 Tablica 42,43,44-Graf 19,20 '!A1" display="Table 42: Number of registrated leasing companies"/>
    <hyperlink ref="A147" location="'34 Tablica 42,43,44-Graf 19,20 '!A1" display="Tablica 43: Izvještaj o strukturi portfelja po vrstama leasinga/zajma - aktivni ugovori"/>
    <hyperlink ref="A148" location="'34 Tablica 42,43,44-Graf 19,20 '!A1" display="Table 43: Report on the portfolio structure by type of leasing/loan - active contracts"/>
    <hyperlink ref="A149" location="'34 Tablica 42,43,44-Graf 19,20 '!A1" display="Tablica 44: Izvještaj o strukturi portfelja po vrstama leasinga - novozaključeni ugovori"/>
    <hyperlink ref="A150" location="'34 Tablica 42,43,44-Graf 19,20 '!A1" display="Table 44: Report on the portfolio structure by type of leasing -  newly concluded contracts"/>
    <hyperlink ref="A151" location="'34 Tablica 42,43,44-Graf 19,20 '!A1" display="Grafikon 19: Udjel broja aktivnih ugovora u ukupnom broju ugovora "/>
    <hyperlink ref="A152" location="'34 Tablica 42,43,44-Graf 19,20 '!A1" display="Chart 19: Share of the number of active contracts in total number of contracts "/>
    <hyperlink ref="A153" location="'34 Tablica 42,43,44-Graf 19,20 '!A1" display="Grafikon 20: Godišnja promjena vrijednosti aktivnih ugovora "/>
    <hyperlink ref="A154" location="'34 Tablica 42,43,44-Graf 19,20 '!A1" display="Chart 20: Annual change in value of active contracts "/>
    <hyperlink ref="A155" location="'35 Tablica 45'!A1" display="Tablica 45: Skraćeni izvještaj o agregiranom financijskom položaju leasing društava  "/>
    <hyperlink ref="A156" location="'35 Tablica 45'!A1" display="Table 45: Abbreviated report on the aggregate financial position of leasing companies "/>
    <hyperlink ref="A157" location="'36 Tablica 46,47 '!A1" display="Tablica 46: Izvještaj o strukturi portfelja prema objektu - aktivni ugovori"/>
    <hyperlink ref="A158" location="'36 Tablica 46,47 '!A1" display="Table 46: Report on the portfolio structure by leased asset - active contracts"/>
    <hyperlink ref="A74" location="'21 Tablica 21,22 - Graf 13,14'!A1" display="A / OBVEZNO MIROVINSKO OSIGURANJE"/>
    <hyperlink ref="A75" location="'21 Tablica 21,22 - Graf 13,14'!A1" display="A / MANDATORY PENSION INSURANCE"/>
    <hyperlink ref="A76" location="'21 Tablica 21,22 - Graf 13,14'!A1" display="Tablica 21: Broj korisnika i broj ugovora po godinama"/>
    <hyperlink ref="A80" location="'21 Tablica 21,22 - Graf 13,14'!A1" display="Tablica 22: Broj korisnika i broj ugovora u zadnjih godinu dana"/>
    <hyperlink ref="A81" location="'21 Tablica 21,22 - Graf 13,14'!A1" display="Table 22: Number of pensioners and contracts over the past year"/>
    <hyperlink ref="A85" location="'22 Tablica 23,24 - Graf 15,16'!A1" display="B / DOBROVOLJNO MIROVINSKO OSIGURANJE"/>
    <hyperlink ref="A86" location="'22 Tablica 23,24 - Graf 15,16'!A1" display="B / VOLUNTARY PENSION INSURANCE"/>
    <hyperlink ref="A87" location="'22 Tablica 23,24 - Graf 15,16'!A1" display="Tablica 23: Broj korisnika i broj ugovora po godinama"/>
    <hyperlink ref="A88" location="'22 Tablica 23,24 - Graf 15,16'!A1" display="Table 23: Number of pensioners and contracts per year"/>
    <hyperlink ref="A89" location="'22 Tablica 23,24 - Graf 15,16'!A1" display="Grafikon 15: Broj korisnika i broj ugovora po godinama"/>
    <hyperlink ref="A90" location="'22 Tablica 23,24 - Graf 15,16'!A1" display="Chart 15: Number of pensioners and contracts per year"/>
    <hyperlink ref="A91" location="'22 Tablica 23,24 - Graf 15,16'!A1" display="Tablica 24: Broj korisnika i broj ugovora u zadnjih godinu dana"/>
    <hyperlink ref="A92" location="'22 Tablica 23,24 - Graf 15,16'!A1" display="Table 24: Number of pesioners and contracts over the past year"/>
    <hyperlink ref="A93" location="'22 Tablica 23,24 - Graf 15,16'!A1" display="Grafikon 16: Broj korisnika i broj ugovora u zadnjih godinu dana"/>
    <hyperlink ref="A94" location="'22 Tablica 23,24 - Graf 15,16'!A1" display="Chart 16: Number of pensioners and contracts over the past year"/>
    <hyperlink ref="A168" location="'39 Tablica 50,51,52'!A1" display="Tablica 50:  Skraćeni prikaz agregirane bilance factoring društava "/>
    <hyperlink ref="A169" location="'39 Tablica 50,51,52'!A1" display="Table 50: Abbreviated overview of the aggregate balance sheet of factoring companies "/>
    <hyperlink ref="A170" location="'39 Tablica 50,51,52'!A1" display="Tablica 51: Skraćeni prikaz agregiranog računa dobiti i gubitka factoring društava "/>
    <hyperlink ref="A171" location="'39 Tablica 50,51,52'!A1" display="Table 51: Abbreviated overview of the aggregate profit and loss account of factoring companies "/>
    <hyperlink ref="A172" location="'39 Tablica 50,51,52'!A1" display="Tablica 52: Skraćeni prikaz agregiranog volumena transakcija factoring društava "/>
    <hyperlink ref="A173" location="'39 Tablica 50,51,52'!A1" display="Table 52: Abbreviated overview of the aggregate transactions volume of factoring companies "/>
    <hyperlink ref="A77" location="'21 Tablica 21,22 - Graf 13,14'!A1" display="Table 21: Number of pensioners and contracts per year"/>
    <hyperlink ref="A78" location="'21 Tablica 21,22 - Graf 13,14'!A1" display="Grafikon 13: Broj korisnika i broj ugovora po godinama"/>
    <hyperlink ref="A79" location="'21 Tablica 21,22 - Graf 13,14'!A1" display="Chart 13: Number of pensioners and contracts per year"/>
    <hyperlink ref="A82" location="'21 Tablica 21,22 - Graf 13,14'!A1" display="Grafikon 14: Broj korisnika i broj ugovora u zadnjih godinu dana"/>
    <hyperlink ref="A83" location="'21 Tablica 21,22 - Graf 13,14'!A1" display="Chart 14: Number of pensioners and contracts over the past year"/>
    <hyperlink ref="A33" location="'9 Tablica 10, 10.1'!A1" display="Tablica 10.1: Prinosi OMF-ova"/>
    <hyperlink ref="A34" location="'9 Tablica 10, 10.1'!A1" display="Table 10.1: OMFs' rates of return"/>
  </hyperlinks>
  <pageMargins left="0.7" right="0.7" top="0.75" bottom="0.75" header="0.3" footer="0.3"/>
  <pageSetup paperSize="9" scale="78" orientation="portrait" r:id="rId1"/>
  <rowBreaks count="2" manualBreakCount="2">
    <brk id="64" max="16383" man="1"/>
    <brk id="12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651" t="s">
        <v>544</v>
      </c>
      <c r="J1" s="432" t="str">
        <f>Naslovnica!A20</f>
        <v>Studeni 2013.</v>
      </c>
    </row>
    <row r="2" spans="1:11" ht="12.75" customHeight="1">
      <c r="A2" s="137" t="s">
        <v>545</v>
      </c>
      <c r="J2" s="138" t="str">
        <f>Naslovnica!A24</f>
        <v>November 2013</v>
      </c>
    </row>
    <row r="3" spans="1:11" ht="12.75" customHeight="1"/>
    <row r="4" spans="1:11" ht="51" customHeight="1">
      <c r="A4" s="723" t="s">
        <v>893</v>
      </c>
      <c r="B4" s="716" t="s">
        <v>894</v>
      </c>
      <c r="C4" s="704" t="s">
        <v>892</v>
      </c>
      <c r="D4" s="704"/>
      <c r="E4" s="704" t="s">
        <v>891</v>
      </c>
      <c r="F4" s="704"/>
      <c r="G4" s="704"/>
      <c r="H4" s="704"/>
      <c r="I4" s="704"/>
      <c r="J4" s="438"/>
    </row>
    <row r="5" spans="1:11" ht="33.75" customHeight="1">
      <c r="A5" s="749"/>
      <c r="B5" s="716"/>
      <c r="C5" s="449" t="str">
        <f>Naslovnica!A20</f>
        <v>Studeni 2013.</v>
      </c>
      <c r="D5" s="451" t="str">
        <f>'4 Tablica 2 - Graf 2'!F5</f>
        <v>Liistopad 2013.</v>
      </c>
      <c r="E5" s="449" t="str">
        <f>Naslovnica!A20</f>
        <v>Studeni 2013.</v>
      </c>
      <c r="F5" s="451" t="str">
        <f>'4 Tablica 2 - Graf 2'!F5</f>
        <v>Liistopad 2013.</v>
      </c>
      <c r="G5" s="514" t="s">
        <v>231</v>
      </c>
      <c r="H5" s="514" t="s">
        <v>232</v>
      </c>
      <c r="I5" s="503" t="s">
        <v>197</v>
      </c>
      <c r="J5" s="503" t="s">
        <v>233</v>
      </c>
    </row>
    <row r="6" spans="1:11" ht="46.5" customHeight="1">
      <c r="A6" s="749"/>
      <c r="B6" s="716"/>
      <c r="C6" s="452" t="str">
        <f>Naslovnica!A24</f>
        <v>November 2013</v>
      </c>
      <c r="D6" s="453" t="str">
        <f>'4 Tablica 2 - Graf 2'!F6</f>
        <v>October 2013</v>
      </c>
      <c r="E6" s="452" t="str">
        <f>Naslovnica!A24</f>
        <v>November 2013</v>
      </c>
      <c r="F6" s="453" t="str">
        <f>'4 Tablica 2 - Graf 2'!F6</f>
        <v>October 2013</v>
      </c>
      <c r="G6" s="452" t="s">
        <v>199</v>
      </c>
      <c r="H6" s="452" t="s">
        <v>234</v>
      </c>
      <c r="I6" s="454" t="s">
        <v>235</v>
      </c>
      <c r="J6" s="493" t="s">
        <v>202</v>
      </c>
    </row>
    <row r="7" spans="1:11" ht="12.75" customHeight="1">
      <c r="A7" s="247" t="s">
        <v>213</v>
      </c>
      <c r="B7" s="247" t="s">
        <v>1003</v>
      </c>
      <c r="C7" s="248">
        <v>123.0155</v>
      </c>
      <c r="D7" s="248">
        <v>122.65900000000001</v>
      </c>
      <c r="E7" s="196">
        <v>2.9064316519782233E-3</v>
      </c>
      <c r="F7" s="196">
        <v>4.523093327393193E-3</v>
      </c>
      <c r="G7" s="196">
        <v>4.7211363620885773E-2</v>
      </c>
      <c r="H7" s="196">
        <v>5.4139073982669816E-2</v>
      </c>
      <c r="I7" s="196">
        <v>0.11371479463452672</v>
      </c>
      <c r="J7" s="249" t="s">
        <v>1002</v>
      </c>
      <c r="K7" s="104"/>
    </row>
    <row r="8" spans="1:11" ht="12.75" customHeight="1">
      <c r="A8" s="247" t="s">
        <v>213</v>
      </c>
      <c r="B8" s="247" t="s">
        <v>1004</v>
      </c>
      <c r="C8" s="248">
        <v>209.88300000000001</v>
      </c>
      <c r="D8" s="248">
        <v>209.2885</v>
      </c>
      <c r="E8" s="196">
        <v>2.8405765247493803E-3</v>
      </c>
      <c r="F8" s="196">
        <v>2.6860097604428096E-4</v>
      </c>
      <c r="G8" s="196">
        <v>2.9814539862791523E-2</v>
      </c>
      <c r="H8" s="196">
        <v>2.9836267794818839E-2</v>
      </c>
      <c r="I8" s="196">
        <v>8.6191541435491237E-2</v>
      </c>
      <c r="J8" s="249" t="s">
        <v>215</v>
      </c>
      <c r="K8" s="104"/>
    </row>
    <row r="9" spans="1:11" ht="12.75" customHeight="1">
      <c r="A9" s="250" t="s">
        <v>213</v>
      </c>
      <c r="B9" s="247" t="s">
        <v>1005</v>
      </c>
      <c r="C9" s="248">
        <v>204.28649999999999</v>
      </c>
      <c r="D9" s="248">
        <v>204.107</v>
      </c>
      <c r="E9" s="196">
        <v>8.7944068552274165E-4</v>
      </c>
      <c r="F9" s="196">
        <v>-1.0654610039804672E-3</v>
      </c>
      <c r="G9" s="196">
        <v>2.8165441392961718E-2</v>
      </c>
      <c r="H9" s="196">
        <v>2.7875739070362563E-2</v>
      </c>
      <c r="I9" s="196">
        <v>8.5364738533506346E-2</v>
      </c>
      <c r="J9" s="249" t="s">
        <v>216</v>
      </c>
      <c r="K9" s="104"/>
    </row>
    <row r="10" spans="1:11" ht="12.75" customHeight="1">
      <c r="A10" s="250" t="s">
        <v>213</v>
      </c>
      <c r="B10" s="250" t="s">
        <v>1006</v>
      </c>
      <c r="C10" s="248">
        <v>220.56890000000001</v>
      </c>
      <c r="D10" s="248">
        <v>220.28389999999999</v>
      </c>
      <c r="E10" s="196">
        <v>1.2937849747531483E-3</v>
      </c>
      <c r="F10" s="196">
        <v>-7.2354173452236911E-4</v>
      </c>
      <c r="G10" s="196">
        <v>3.0282718424108498E-2</v>
      </c>
      <c r="H10" s="196">
        <v>2.9475817442507418E-2</v>
      </c>
      <c r="I10" s="196">
        <v>8.4631974902630525E-2</v>
      </c>
      <c r="J10" s="249" t="s">
        <v>214</v>
      </c>
    </row>
    <row r="11" spans="1:11" ht="12.75" customHeight="1">
      <c r="A11" s="250" t="s">
        <v>213</v>
      </c>
      <c r="B11" s="250" t="s">
        <v>1007</v>
      </c>
      <c r="C11" s="248">
        <v>104.4284</v>
      </c>
      <c r="D11" s="248">
        <v>104.10169999999999</v>
      </c>
      <c r="E11" s="196">
        <v>3.138277280774497E-3</v>
      </c>
      <c r="F11" s="196">
        <v>6.6947492200901343E-3</v>
      </c>
      <c r="G11" s="196">
        <v>4.7659559099418242E-2</v>
      </c>
      <c r="H11" s="196">
        <v>4.833792274726368E-2</v>
      </c>
      <c r="I11" s="196">
        <v>3.8006312740561432E-2</v>
      </c>
      <c r="J11" s="249" t="s">
        <v>1000</v>
      </c>
    </row>
    <row r="12" spans="1:11" ht="12.75" customHeight="1">
      <c r="A12" s="250" t="s">
        <v>213</v>
      </c>
      <c r="B12" s="250" t="s">
        <v>1008</v>
      </c>
      <c r="C12" s="248">
        <v>161.00640000000001</v>
      </c>
      <c r="D12" s="248">
        <v>160.72470000000001</v>
      </c>
      <c r="E12" s="196">
        <v>1.7526864259196048E-3</v>
      </c>
      <c r="F12" s="196">
        <v>5.7148940223333031E-4</v>
      </c>
      <c r="G12" s="196">
        <v>3.4481562223520147E-2</v>
      </c>
      <c r="H12" s="196">
        <v>3.569333374502115E-2</v>
      </c>
      <c r="I12" s="196">
        <v>9.6986145581269501E-2</v>
      </c>
      <c r="J12" s="249" t="s">
        <v>217</v>
      </c>
    </row>
    <row r="13" spans="1:11" ht="12.75" customHeight="1">
      <c r="A13" s="250" t="s">
        <v>220</v>
      </c>
      <c r="B13" s="250" t="s">
        <v>1009</v>
      </c>
      <c r="C13" s="248">
        <v>118.9358</v>
      </c>
      <c r="D13" s="248">
        <v>118.3493</v>
      </c>
      <c r="E13" s="196">
        <v>4.9556693617959797E-3</v>
      </c>
      <c r="F13" s="196">
        <v>7.8134975633555265E-4</v>
      </c>
      <c r="G13" s="196">
        <v>3.1742782143123566E-2</v>
      </c>
      <c r="H13" s="196">
        <v>3.508391751410956E-2</v>
      </c>
      <c r="I13" s="196">
        <v>2.1373211875180598E-2</v>
      </c>
      <c r="J13" s="249" t="s">
        <v>222</v>
      </c>
    </row>
    <row r="14" spans="1:11" ht="12.75" customHeight="1">
      <c r="A14" s="250" t="s">
        <v>220</v>
      </c>
      <c r="B14" s="250" t="s">
        <v>1010</v>
      </c>
      <c r="C14" s="248">
        <v>108.61660000000001</v>
      </c>
      <c r="D14" s="248">
        <v>108.09780000000001</v>
      </c>
      <c r="E14" s="196">
        <v>4.7993576187489364E-3</v>
      </c>
      <c r="F14" s="196">
        <v>7.5822170624884413E-4</v>
      </c>
      <c r="G14" s="196">
        <v>3.1836702123111883E-2</v>
      </c>
      <c r="H14" s="196">
        <v>3.2148507842084492E-2</v>
      </c>
      <c r="I14" s="196">
        <v>5.6702359829704951E-2</v>
      </c>
      <c r="J14" s="249" t="s">
        <v>1001</v>
      </c>
    </row>
    <row r="15" spans="1:11" ht="12.75" customHeight="1">
      <c r="A15" s="250" t="s">
        <v>220</v>
      </c>
      <c r="B15" s="250" t="s">
        <v>1011</v>
      </c>
      <c r="C15" s="248">
        <v>135.60339999999999</v>
      </c>
      <c r="D15" s="248">
        <v>134.7963</v>
      </c>
      <c r="E15" s="196">
        <v>5.9875530708186448E-3</v>
      </c>
      <c r="F15" s="196">
        <v>6.7777736535384523E-4</v>
      </c>
      <c r="G15" s="196">
        <v>3.1189663419311713E-2</v>
      </c>
      <c r="H15" s="196">
        <v>3.4025920153239374E-2</v>
      </c>
      <c r="I15" s="196">
        <v>5.6980996279989427E-2</v>
      </c>
      <c r="J15" s="249" t="s">
        <v>224</v>
      </c>
    </row>
    <row r="16" spans="1:11" ht="12.75" customHeight="1">
      <c r="A16" s="250" t="s">
        <v>220</v>
      </c>
      <c r="B16" s="250" t="s">
        <v>1012</v>
      </c>
      <c r="C16" s="248">
        <v>125.45610000000001</v>
      </c>
      <c r="D16" s="248">
        <v>124.71169999999999</v>
      </c>
      <c r="E16" s="196">
        <v>5.9689668250854817E-3</v>
      </c>
      <c r="F16" s="196">
        <v>1.3288241632421899E-3</v>
      </c>
      <c r="G16" s="196">
        <v>3.6544578751249703E-2</v>
      </c>
      <c r="H16" s="196">
        <v>4.0931640377056967E-2</v>
      </c>
      <c r="I16" s="196">
        <v>3.0423488104358576E-2</v>
      </c>
      <c r="J16" s="249" t="s">
        <v>223</v>
      </c>
    </row>
    <row r="17" spans="1:10" ht="12.75" customHeight="1">
      <c r="A17" s="247" t="s">
        <v>220</v>
      </c>
      <c r="B17" s="247" t="s">
        <v>1013</v>
      </c>
      <c r="C17" s="248">
        <v>121.57899999999999</v>
      </c>
      <c r="D17" s="248">
        <v>120.8199</v>
      </c>
      <c r="E17" s="196">
        <v>6.2829053823086215E-3</v>
      </c>
      <c r="F17" s="196">
        <v>1.531892459159978E-3</v>
      </c>
      <c r="G17" s="196">
        <v>3.48566910019159E-2</v>
      </c>
      <c r="H17" s="196">
        <v>3.8212122195446341E-2</v>
      </c>
      <c r="I17" s="196">
        <v>2.1667789688333716E-2</v>
      </c>
      <c r="J17" s="249" t="s">
        <v>221</v>
      </c>
    </row>
    <row r="18" spans="1:10" ht="12.75" customHeight="1">
      <c r="A18" s="247" t="s">
        <v>218</v>
      </c>
      <c r="B18" s="247" t="s">
        <v>1014</v>
      </c>
      <c r="C18" s="248">
        <v>142.50319999999999</v>
      </c>
      <c r="D18" s="248">
        <v>141.0891</v>
      </c>
      <c r="E18" s="196">
        <v>1.0022744492664498E-2</v>
      </c>
      <c r="F18" s="196">
        <v>6.5469846202577441E-3</v>
      </c>
      <c r="G18" s="196">
        <v>2.9414590486400112E-2</v>
      </c>
      <c r="H18" s="196">
        <v>3.9882426600543704E-2</v>
      </c>
      <c r="I18" s="196">
        <v>7.4636740245817235E-2</v>
      </c>
      <c r="J18" s="249" t="s">
        <v>219</v>
      </c>
    </row>
    <row r="19" spans="1:10" ht="12.75" customHeight="1">
      <c r="A19" s="250" t="s">
        <v>225</v>
      </c>
      <c r="B19" s="247" t="s">
        <v>1015</v>
      </c>
      <c r="C19" s="248">
        <v>186.46129999999999</v>
      </c>
      <c r="D19" s="248">
        <v>184.4487</v>
      </c>
      <c r="E19" s="196">
        <v>1.0911434995204585E-2</v>
      </c>
      <c r="F19" s="196">
        <v>7.475966790474054E-3</v>
      </c>
      <c r="G19" s="196">
        <v>5.4586309929477904E-2</v>
      </c>
      <c r="H19" s="196">
        <v>5.0782784323913283E-2</v>
      </c>
      <c r="I19" s="196">
        <v>7.3557950643197367E-2</v>
      </c>
      <c r="J19" s="249" t="s">
        <v>227</v>
      </c>
    </row>
    <row r="20" spans="1:10" ht="12.75" customHeight="1">
      <c r="A20" s="247" t="s">
        <v>225</v>
      </c>
      <c r="B20" s="247" t="s">
        <v>1016</v>
      </c>
      <c r="C20" s="248">
        <v>198.33690000000001</v>
      </c>
      <c r="D20" s="248">
        <v>197.5676</v>
      </c>
      <c r="E20" s="196">
        <v>3.8938570899277789E-3</v>
      </c>
      <c r="F20" s="196">
        <v>5.5072766183764041E-3</v>
      </c>
      <c r="G20" s="196">
        <v>4.0158485836180736E-2</v>
      </c>
      <c r="H20" s="196">
        <v>4.4037774186586429E-2</v>
      </c>
      <c r="I20" s="196">
        <v>7.5387719594112168E-2</v>
      </c>
      <c r="J20" s="249" t="s">
        <v>226</v>
      </c>
    </row>
    <row r="21" spans="1:10" ht="12.75" customHeight="1">
      <c r="A21" s="250" t="s">
        <v>225</v>
      </c>
      <c r="B21" s="250" t="s">
        <v>1017</v>
      </c>
      <c r="C21" s="248">
        <v>171.03870000000001</v>
      </c>
      <c r="D21" s="248">
        <v>169.29069999999999</v>
      </c>
      <c r="E21" s="196">
        <v>1.0325434297335997E-2</v>
      </c>
      <c r="F21" s="196">
        <v>7.4110968887555282E-3</v>
      </c>
      <c r="G21" s="196">
        <v>5.0053503775960635E-2</v>
      </c>
      <c r="H21" s="196">
        <v>4.7155412293026999E-2</v>
      </c>
      <c r="I21" s="196">
        <v>6.8208251342940951E-2</v>
      </c>
      <c r="J21" s="249" t="s">
        <v>228</v>
      </c>
    </row>
    <row r="22" spans="1:10" ht="12.75" customHeight="1">
      <c r="A22" s="250" t="s">
        <v>225</v>
      </c>
      <c r="B22" s="250" t="s">
        <v>1018</v>
      </c>
      <c r="C22" s="248">
        <v>138.2551</v>
      </c>
      <c r="D22" s="248">
        <v>138.01609999999999</v>
      </c>
      <c r="E22" s="196">
        <v>1.7316820284010658E-3</v>
      </c>
      <c r="F22" s="196">
        <v>3.6775400260634123E-3</v>
      </c>
      <c r="G22" s="196">
        <v>2.168100785390607E-2</v>
      </c>
      <c r="H22" s="196">
        <v>3.2869822860955071E-2</v>
      </c>
      <c r="I22" s="196">
        <v>5.5033511357436948E-2</v>
      </c>
      <c r="J22" s="249" t="s">
        <v>230</v>
      </c>
    </row>
    <row r="23" spans="1:10" ht="12.75" customHeight="1">
      <c r="A23" s="247" t="s">
        <v>225</v>
      </c>
      <c r="B23" s="247" t="s">
        <v>1019</v>
      </c>
      <c r="C23" s="248">
        <v>160.5762</v>
      </c>
      <c r="D23" s="248">
        <v>159.67449999999999</v>
      </c>
      <c r="E23" s="196">
        <v>5.647113346213737E-3</v>
      </c>
      <c r="F23" s="196">
        <v>3.5566902103343202E-3</v>
      </c>
      <c r="G23" s="196">
        <v>4.8960943603786777E-2</v>
      </c>
      <c r="H23" s="196">
        <v>4.8460962872712579E-2</v>
      </c>
      <c r="I23" s="196">
        <v>7.0511895593420748E-2</v>
      </c>
      <c r="J23" s="249" t="s">
        <v>229</v>
      </c>
    </row>
    <row r="24" spans="1:10" ht="12.75" customHeight="1">
      <c r="A24" s="51" t="s">
        <v>895</v>
      </c>
    </row>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c r="A32" s="552" t="s">
        <v>546</v>
      </c>
      <c r="J32" s="432" t="str">
        <f>Naslovnica!A20</f>
        <v>Studeni 2013.</v>
      </c>
    </row>
    <row r="33" spans="1:11" ht="12.75" customHeight="1">
      <c r="A33" s="149" t="s">
        <v>547</v>
      </c>
      <c r="J33" s="138" t="str">
        <f>Naslovnica!A24</f>
        <v>November 2013</v>
      </c>
    </row>
    <row r="34" spans="1:11" ht="12.75" customHeight="1"/>
    <row r="35" spans="1:11" ht="12.75" customHeight="1">
      <c r="K35" s="104"/>
    </row>
    <row r="36" spans="1:11" ht="12.75" customHeight="1"/>
    <row r="37" spans="1:11" ht="12.75" customHeight="1">
      <c r="K37" s="104"/>
    </row>
    <row r="38" spans="1:11" ht="12.75" customHeight="1">
      <c r="K38" s="104"/>
    </row>
    <row r="39" spans="1:11" ht="12.75" customHeight="1">
      <c r="K39" s="104"/>
    </row>
    <row r="40" spans="1:11" ht="12.75" customHeight="1">
      <c r="K40" s="104"/>
    </row>
    <row r="41" spans="1:11" ht="12.75" customHeight="1">
      <c r="K41" s="104"/>
    </row>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51"/>
    </row>
    <row r="66" spans="1:10" ht="12.75" customHeight="1">
      <c r="A66" s="51" t="s">
        <v>895</v>
      </c>
    </row>
    <row r="67" spans="1:10" ht="12.75" customHeight="1"/>
    <row r="68" spans="1:10" ht="12.75" customHeight="1">
      <c r="A68" s="89" t="s">
        <v>459</v>
      </c>
    </row>
    <row r="69" spans="1:10" ht="12.75" customHeight="1"/>
    <row r="70" spans="1:10" ht="12.75" customHeight="1"/>
    <row r="71" spans="1:10" ht="12.75" customHeight="1"/>
    <row r="72" spans="1:10" ht="12.75" customHeight="1"/>
    <row r="73" spans="1:10" ht="12.75" customHeight="1"/>
    <row r="74" spans="1:10">
      <c r="J74" s="40" t="s">
        <v>557</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19" customWidth="1"/>
    <col min="2" max="2" width="11.140625" style="119" customWidth="1"/>
    <col min="3" max="3" width="10.7109375" style="119" customWidth="1"/>
    <col min="4" max="4" width="3.5703125" style="119" customWidth="1"/>
    <col min="5" max="9" width="11.42578125" style="119" customWidth="1"/>
    <col min="10" max="16384" width="9.140625" style="119"/>
  </cols>
  <sheetData>
    <row r="1" spans="1:9" ht="15">
      <c r="A1" s="648" t="s">
        <v>699</v>
      </c>
      <c r="B1" s="649"/>
      <c r="C1" s="649"/>
      <c r="D1" s="649"/>
      <c r="E1" s="649"/>
      <c r="F1" s="649"/>
      <c r="G1" s="649"/>
      <c r="H1" s="649"/>
      <c r="I1" s="649"/>
    </row>
    <row r="2" spans="1:9">
      <c r="A2" s="650" t="s">
        <v>700</v>
      </c>
      <c r="B2" s="649"/>
      <c r="C2" s="649"/>
      <c r="D2" s="649"/>
      <c r="E2" s="649"/>
      <c r="F2" s="649"/>
      <c r="G2" s="649"/>
      <c r="H2" s="649"/>
      <c r="I2" s="649"/>
    </row>
    <row r="4" spans="1:9">
      <c r="A4" s="120" t="s">
        <v>701</v>
      </c>
      <c r="I4" s="121"/>
    </row>
    <row r="5" spans="1:9">
      <c r="A5" s="122" t="s">
        <v>702</v>
      </c>
      <c r="I5" s="123"/>
    </row>
    <row r="7" spans="1:9" ht="26.25" customHeight="1">
      <c r="A7" s="753" t="s">
        <v>703</v>
      </c>
      <c r="B7" s="753"/>
      <c r="C7" s="753"/>
      <c r="D7" s="120"/>
      <c r="E7" s="753" t="s">
        <v>804</v>
      </c>
      <c r="F7" s="753"/>
      <c r="G7" s="753"/>
      <c r="H7" s="753"/>
      <c r="I7" s="120"/>
    </row>
    <row r="8" spans="1:9" ht="27.75" customHeight="1">
      <c r="A8" s="752" t="s">
        <v>813</v>
      </c>
      <c r="B8" s="752"/>
      <c r="C8" s="752"/>
      <c r="E8" s="752" t="s">
        <v>803</v>
      </c>
      <c r="F8" s="752"/>
      <c r="G8" s="752"/>
      <c r="H8" s="752"/>
    </row>
    <row r="10" spans="1:9" ht="26.25" customHeight="1">
      <c r="A10" s="515" t="s">
        <v>704</v>
      </c>
      <c r="B10" s="515" t="s">
        <v>802</v>
      </c>
      <c r="C10" s="515" t="s">
        <v>705</v>
      </c>
    </row>
    <row r="11" spans="1:9">
      <c r="A11" s="251" t="s">
        <v>795</v>
      </c>
      <c r="B11" s="252">
        <v>40</v>
      </c>
      <c r="C11" s="252">
        <v>40</v>
      </c>
    </row>
    <row r="12" spans="1:9">
      <c r="A12" s="251" t="s">
        <v>796</v>
      </c>
      <c r="B12" s="252">
        <v>133</v>
      </c>
      <c r="C12" s="252">
        <v>133</v>
      </c>
    </row>
    <row r="13" spans="1:9">
      <c r="A13" s="251" t="s">
        <v>797</v>
      </c>
      <c r="B13" s="252">
        <v>218</v>
      </c>
      <c r="C13" s="252">
        <v>218</v>
      </c>
    </row>
    <row r="14" spans="1:9">
      <c r="A14" s="251" t="s">
        <v>798</v>
      </c>
      <c r="B14" s="252">
        <v>602</v>
      </c>
      <c r="C14" s="252">
        <v>602</v>
      </c>
    </row>
    <row r="15" spans="1:9">
      <c r="A15" s="251" t="s">
        <v>799</v>
      </c>
      <c r="B15" s="252">
        <v>214</v>
      </c>
      <c r="C15" s="252">
        <v>214</v>
      </c>
    </row>
    <row r="16" spans="1:9">
      <c r="A16" s="251" t="s">
        <v>1102</v>
      </c>
      <c r="B16" s="252">
        <v>49</v>
      </c>
      <c r="C16" s="252">
        <v>49</v>
      </c>
    </row>
    <row r="17" spans="1:9">
      <c r="A17" s="51" t="s">
        <v>895</v>
      </c>
    </row>
    <row r="23" spans="1:9">
      <c r="E23" s="51" t="s">
        <v>895</v>
      </c>
    </row>
    <row r="24" spans="1:9">
      <c r="E24" s="51"/>
    </row>
    <row r="25" spans="1:9" ht="27" customHeight="1">
      <c r="A25" s="753" t="s">
        <v>1062</v>
      </c>
      <c r="B25" s="753"/>
      <c r="C25" s="753"/>
      <c r="E25" s="753" t="s">
        <v>1060</v>
      </c>
      <c r="F25" s="753"/>
      <c r="G25" s="753"/>
      <c r="H25" s="754" t="s">
        <v>1209</v>
      </c>
      <c r="I25" s="754"/>
    </row>
    <row r="26" spans="1:9" ht="30" customHeight="1">
      <c r="A26" s="752" t="s">
        <v>1063</v>
      </c>
      <c r="B26" s="752"/>
      <c r="C26" s="752"/>
      <c r="E26" s="752" t="s">
        <v>1061</v>
      </c>
      <c r="F26" s="752"/>
      <c r="G26" s="752"/>
      <c r="H26" s="166"/>
      <c r="I26" s="167"/>
    </row>
    <row r="28" spans="1:9" ht="27" customHeight="1">
      <c r="A28" s="515" t="s">
        <v>706</v>
      </c>
      <c r="B28" s="515" t="s">
        <v>1064</v>
      </c>
      <c r="C28" s="515" t="s">
        <v>705</v>
      </c>
    </row>
    <row r="29" spans="1:9">
      <c r="A29" s="253" t="s">
        <v>1065</v>
      </c>
      <c r="B29" s="252">
        <v>48</v>
      </c>
      <c r="C29" s="252">
        <v>48</v>
      </c>
    </row>
    <row r="30" spans="1:9">
      <c r="A30" s="253" t="s">
        <v>1103</v>
      </c>
      <c r="B30" s="252">
        <v>49</v>
      </c>
      <c r="C30" s="252">
        <v>49</v>
      </c>
    </row>
    <row r="31" spans="1:9">
      <c r="A31" s="253" t="s">
        <v>1133</v>
      </c>
      <c r="B31" s="252">
        <v>50</v>
      </c>
      <c r="C31" s="252">
        <v>50</v>
      </c>
    </row>
    <row r="32" spans="1:9">
      <c r="A32" s="253" t="s">
        <v>1210</v>
      </c>
      <c r="B32" s="252">
        <v>52</v>
      </c>
      <c r="C32" s="252">
        <v>52</v>
      </c>
    </row>
    <row r="33" spans="1:9">
      <c r="A33" s="253" t="s">
        <v>1240</v>
      </c>
      <c r="B33" s="252">
        <v>57</v>
      </c>
      <c r="C33" s="252">
        <v>57</v>
      </c>
    </row>
    <row r="34" spans="1:9" ht="15">
      <c r="A34" s="51" t="s">
        <v>895</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895</v>
      </c>
    </row>
    <row r="41" spans="1:9">
      <c r="E41" s="51"/>
    </row>
    <row r="42" spans="1:9" ht="68.25" customHeight="1">
      <c r="A42" s="750" t="s">
        <v>1070</v>
      </c>
      <c r="B42" s="750"/>
      <c r="C42" s="750"/>
      <c r="D42" s="750"/>
      <c r="E42" s="750"/>
      <c r="F42" s="750"/>
      <c r="G42" s="750"/>
      <c r="H42" s="750"/>
      <c r="I42" s="750"/>
    </row>
    <row r="44" spans="1:9" ht="69" customHeight="1">
      <c r="A44" s="751" t="s">
        <v>1071</v>
      </c>
      <c r="B44" s="751"/>
      <c r="C44" s="751"/>
      <c r="D44" s="751"/>
      <c r="E44" s="751"/>
      <c r="F44" s="751"/>
      <c r="G44" s="751"/>
      <c r="H44" s="751"/>
      <c r="I44" s="751"/>
    </row>
    <row r="45" spans="1:9">
      <c r="A45" s="89" t="s">
        <v>459</v>
      </c>
    </row>
    <row r="46" spans="1:9">
      <c r="I46" s="124" t="s">
        <v>707</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19" customWidth="1"/>
    <col min="4" max="4" width="3.5703125" style="119" customWidth="1"/>
    <col min="5" max="9" width="11.42578125" style="119" customWidth="1"/>
    <col min="10" max="16384" width="9.140625" style="119"/>
  </cols>
  <sheetData>
    <row r="1" spans="1:9">
      <c r="A1" s="120" t="s">
        <v>708</v>
      </c>
      <c r="I1" s="121"/>
    </row>
    <row r="2" spans="1:9">
      <c r="A2" s="122" t="s">
        <v>709</v>
      </c>
      <c r="I2" s="123"/>
    </row>
    <row r="4" spans="1:9" ht="26.25" customHeight="1">
      <c r="A4" s="753" t="s">
        <v>710</v>
      </c>
      <c r="B4" s="753"/>
      <c r="C4" s="753"/>
      <c r="D4" s="120"/>
      <c r="E4" s="753" t="s">
        <v>805</v>
      </c>
      <c r="F4" s="753"/>
      <c r="G4" s="753"/>
      <c r="H4" s="753"/>
      <c r="I4" s="120"/>
    </row>
    <row r="5" spans="1:9" ht="27.75" customHeight="1">
      <c r="A5" s="752" t="s">
        <v>812</v>
      </c>
      <c r="B5" s="752"/>
      <c r="C5" s="752"/>
      <c r="E5" s="752" t="s">
        <v>806</v>
      </c>
      <c r="F5" s="752"/>
      <c r="G5" s="752"/>
      <c r="H5" s="752"/>
    </row>
    <row r="7" spans="1:9" ht="26.25" customHeight="1">
      <c r="A7" s="515" t="s">
        <v>704</v>
      </c>
      <c r="B7" s="515" t="s">
        <v>802</v>
      </c>
      <c r="C7" s="515" t="s">
        <v>705</v>
      </c>
    </row>
    <row r="8" spans="1:9">
      <c r="A8" s="251" t="s">
        <v>795</v>
      </c>
      <c r="B8" s="252">
        <v>541</v>
      </c>
      <c r="C8" s="252">
        <v>554</v>
      </c>
    </row>
    <row r="9" spans="1:9">
      <c r="A9" s="251" t="s">
        <v>796</v>
      </c>
      <c r="B9" s="252">
        <v>1215</v>
      </c>
      <c r="C9" s="252">
        <v>1281</v>
      </c>
    </row>
    <row r="10" spans="1:9">
      <c r="A10" s="251" t="s">
        <v>797</v>
      </c>
      <c r="B10" s="252">
        <v>3106</v>
      </c>
      <c r="C10" s="252">
        <v>3224</v>
      </c>
    </row>
    <row r="11" spans="1:9">
      <c r="A11" s="251" t="s">
        <v>798</v>
      </c>
      <c r="B11" s="252">
        <v>5641</v>
      </c>
      <c r="C11" s="252">
        <v>5877</v>
      </c>
    </row>
    <row r="12" spans="1:9">
      <c r="A12" s="251" t="s">
        <v>799</v>
      </c>
      <c r="B12" s="252">
        <v>8027</v>
      </c>
      <c r="C12" s="252">
        <v>8367</v>
      </c>
    </row>
    <row r="13" spans="1:9">
      <c r="A13" s="251" t="s">
        <v>1102</v>
      </c>
      <c r="B13" s="252">
        <v>10639</v>
      </c>
      <c r="C13" s="252">
        <v>11091</v>
      </c>
    </row>
    <row r="14" spans="1:9">
      <c r="A14" s="51" t="s">
        <v>895</v>
      </c>
    </row>
    <row r="20" spans="1:9">
      <c r="E20" s="51" t="s">
        <v>895</v>
      </c>
    </row>
    <row r="22" spans="1:9" ht="27" customHeight="1">
      <c r="A22" s="753" t="s">
        <v>1068</v>
      </c>
      <c r="B22" s="753"/>
      <c r="C22" s="753"/>
      <c r="E22" s="753" t="s">
        <v>1066</v>
      </c>
      <c r="F22" s="753"/>
      <c r="G22" s="753"/>
      <c r="H22" s="754" t="s">
        <v>1209</v>
      </c>
      <c r="I22" s="754"/>
    </row>
    <row r="23" spans="1:9" ht="30" customHeight="1">
      <c r="A23" s="752" t="s">
        <v>1069</v>
      </c>
      <c r="B23" s="752"/>
      <c r="C23" s="752"/>
      <c r="E23" s="752" t="s">
        <v>1067</v>
      </c>
      <c r="F23" s="752"/>
      <c r="G23" s="752"/>
      <c r="H23" s="166"/>
    </row>
    <row r="25" spans="1:9" ht="27" customHeight="1">
      <c r="A25" s="515" t="s">
        <v>706</v>
      </c>
      <c r="B25" s="515" t="s">
        <v>802</v>
      </c>
      <c r="C25" s="515" t="s">
        <v>705</v>
      </c>
    </row>
    <row r="26" spans="1:9">
      <c r="A26" s="253" t="s">
        <v>1065</v>
      </c>
      <c r="B26" s="252">
        <v>10111</v>
      </c>
      <c r="C26" s="252">
        <v>10535</v>
      </c>
    </row>
    <row r="27" spans="1:9">
      <c r="A27" s="253" t="s">
        <v>1103</v>
      </c>
      <c r="B27" s="252">
        <v>10639</v>
      </c>
      <c r="C27" s="252">
        <v>11091</v>
      </c>
    </row>
    <row r="28" spans="1:9">
      <c r="A28" s="253" t="s">
        <v>1133</v>
      </c>
      <c r="B28" s="252">
        <v>11541</v>
      </c>
      <c r="C28" s="252">
        <v>12020</v>
      </c>
    </row>
    <row r="29" spans="1:9">
      <c r="A29" s="253" t="s">
        <v>1210</v>
      </c>
      <c r="B29" s="252">
        <v>12337</v>
      </c>
      <c r="C29" s="252">
        <v>12865</v>
      </c>
    </row>
    <row r="30" spans="1:9">
      <c r="A30" s="253" t="s">
        <v>1240</v>
      </c>
      <c r="B30" s="252">
        <v>12855</v>
      </c>
      <c r="C30" s="252">
        <v>13416</v>
      </c>
    </row>
    <row r="31" spans="1:9" ht="15">
      <c r="A31" s="51" t="s">
        <v>895</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895</v>
      </c>
    </row>
    <row r="38" spans="1:5" ht="15">
      <c r="A38"/>
      <c r="B38"/>
      <c r="C38"/>
      <c r="E38" s="51"/>
    </row>
    <row r="39" spans="1:5">
      <c r="A39" s="89" t="s">
        <v>459</v>
      </c>
    </row>
    <row r="55" spans="9:9">
      <c r="I55" s="124" t="s">
        <v>711</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42" t="s">
        <v>723</v>
      </c>
      <c r="B1" s="415"/>
      <c r="C1" s="415"/>
      <c r="D1" s="416"/>
      <c r="E1" s="416"/>
      <c r="F1" s="416"/>
      <c r="G1" s="416"/>
      <c r="H1" s="416"/>
      <c r="I1" s="416"/>
      <c r="J1" s="416"/>
      <c r="K1" s="416"/>
      <c r="L1" s="416"/>
      <c r="M1" s="416"/>
      <c r="N1" s="416"/>
      <c r="O1" s="416"/>
      <c r="P1" s="416"/>
    </row>
    <row r="2" spans="1:16" ht="18">
      <c r="A2" s="417" t="s">
        <v>724</v>
      </c>
      <c r="B2" s="415"/>
      <c r="C2" s="415"/>
      <c r="D2" s="416"/>
      <c r="E2" s="416"/>
      <c r="F2" s="416"/>
      <c r="G2" s="416"/>
      <c r="H2" s="416"/>
      <c r="I2" s="416"/>
      <c r="J2" s="416"/>
      <c r="K2" s="416"/>
      <c r="L2" s="416"/>
      <c r="M2" s="416"/>
      <c r="N2" s="416"/>
      <c r="O2" s="416"/>
      <c r="P2" s="416"/>
    </row>
    <row r="3" spans="1:16" ht="12.75" customHeight="1">
      <c r="A3" s="591" t="s">
        <v>1272</v>
      </c>
    </row>
    <row r="4" spans="1:16" ht="12.75" customHeight="1">
      <c r="A4" s="150" t="s">
        <v>1273</v>
      </c>
      <c r="H4" s="104"/>
      <c r="J4" s="104"/>
    </row>
    <row r="5" spans="1:16" ht="12.75" customHeight="1">
      <c r="L5" s="755" t="s">
        <v>164</v>
      </c>
      <c r="M5" s="756"/>
      <c r="N5" s="756"/>
      <c r="O5" s="756"/>
      <c r="P5" s="756"/>
    </row>
    <row r="6" spans="1:16" ht="24" customHeight="1">
      <c r="A6" s="757" t="s">
        <v>900</v>
      </c>
      <c r="B6" s="759" t="s">
        <v>1215</v>
      </c>
      <c r="C6" s="759"/>
      <c r="D6" s="759"/>
      <c r="E6" s="759"/>
      <c r="F6" s="759"/>
      <c r="G6" s="759" t="s">
        <v>1216</v>
      </c>
      <c r="H6" s="759"/>
      <c r="I6" s="759"/>
      <c r="J6" s="759"/>
      <c r="K6" s="759"/>
      <c r="L6" s="759" t="s">
        <v>1214</v>
      </c>
      <c r="M6" s="759"/>
      <c r="N6" s="759"/>
      <c r="O6" s="759"/>
      <c r="P6" s="759"/>
    </row>
    <row r="7" spans="1:16" ht="48" customHeight="1">
      <c r="A7" s="758"/>
      <c r="B7" s="757" t="s">
        <v>896</v>
      </c>
      <c r="C7" s="757"/>
      <c r="D7" s="757"/>
      <c r="E7" s="757" t="s">
        <v>897</v>
      </c>
      <c r="F7" s="757"/>
      <c r="G7" s="757" t="s">
        <v>896</v>
      </c>
      <c r="H7" s="757"/>
      <c r="I7" s="757"/>
      <c r="J7" s="757" t="s">
        <v>898</v>
      </c>
      <c r="K7" s="757"/>
      <c r="L7" s="757" t="s">
        <v>899</v>
      </c>
      <c r="M7" s="757"/>
      <c r="N7" s="757"/>
      <c r="O7" s="757" t="s">
        <v>898</v>
      </c>
      <c r="P7" s="757"/>
    </row>
    <row r="8" spans="1:16" ht="24">
      <c r="A8" s="758"/>
      <c r="B8" s="516" t="s">
        <v>1274</v>
      </c>
      <c r="C8" s="516" t="s">
        <v>1275</v>
      </c>
      <c r="D8" s="517" t="s">
        <v>901</v>
      </c>
      <c r="E8" s="676" t="s">
        <v>1274</v>
      </c>
      <c r="F8" s="676" t="s">
        <v>1275</v>
      </c>
      <c r="G8" s="676" t="s">
        <v>1274</v>
      </c>
      <c r="H8" s="676" t="s">
        <v>1275</v>
      </c>
      <c r="I8" s="517" t="s">
        <v>901</v>
      </c>
      <c r="J8" s="676" t="s">
        <v>1274</v>
      </c>
      <c r="K8" s="676" t="s">
        <v>1275</v>
      </c>
      <c r="L8" s="676" t="s">
        <v>1274</v>
      </c>
      <c r="M8" s="676" t="s">
        <v>1275</v>
      </c>
      <c r="N8" s="517" t="s">
        <v>901</v>
      </c>
      <c r="O8" s="676" t="s">
        <v>1274</v>
      </c>
      <c r="P8" s="676" t="s">
        <v>1275</v>
      </c>
    </row>
    <row r="9" spans="1:16" ht="14.25" customHeight="1">
      <c r="A9" s="254" t="s">
        <v>1321</v>
      </c>
      <c r="B9" s="255">
        <v>0</v>
      </c>
      <c r="C9" s="255">
        <v>0</v>
      </c>
      <c r="D9" s="256" t="s">
        <v>1322</v>
      </c>
      <c r="E9" s="257" t="s">
        <v>1322</v>
      </c>
      <c r="F9" s="258" t="s">
        <v>1322</v>
      </c>
      <c r="G9" s="255">
        <v>164646.27858000001</v>
      </c>
      <c r="H9" s="255">
        <v>170424.64146000001</v>
      </c>
      <c r="I9" s="256">
        <v>103.50960000000001</v>
      </c>
      <c r="J9" s="257">
        <v>7.6251506266761207E-2</v>
      </c>
      <c r="K9" s="258">
        <v>7.5999999999999998E-2</v>
      </c>
      <c r="L9" s="255">
        <v>164646.27858000001</v>
      </c>
      <c r="M9" s="255">
        <v>170424.64146000001</v>
      </c>
      <c r="N9" s="259">
        <v>103.50960000000001</v>
      </c>
      <c r="O9" s="260">
        <v>2.0065683471471935E-2</v>
      </c>
      <c r="P9" s="258">
        <v>2.07E-2</v>
      </c>
    </row>
    <row r="10" spans="1:16" ht="14.25" customHeight="1">
      <c r="A10" s="254" t="s">
        <v>1323</v>
      </c>
      <c r="B10" s="255">
        <v>638544.45573000005</v>
      </c>
      <c r="C10" s="255">
        <v>666077.16041999997</v>
      </c>
      <c r="D10" s="256">
        <v>104.31180000000001</v>
      </c>
      <c r="E10" s="257">
        <v>0.10561238702016976</v>
      </c>
      <c r="F10" s="258">
        <v>0.1109</v>
      </c>
      <c r="G10" s="255">
        <v>372289.45977999998</v>
      </c>
      <c r="H10" s="255">
        <v>426854.46270999999</v>
      </c>
      <c r="I10" s="256">
        <v>114.6566</v>
      </c>
      <c r="J10" s="257">
        <v>0.17241587432339406</v>
      </c>
      <c r="K10" s="258">
        <v>0.1903</v>
      </c>
      <c r="L10" s="255">
        <v>1010833.91551</v>
      </c>
      <c r="M10" s="255">
        <v>1092931.6231300002</v>
      </c>
      <c r="N10" s="259">
        <v>108.12179999999999</v>
      </c>
      <c r="O10" s="260">
        <v>0.12319181196067494</v>
      </c>
      <c r="P10" s="258">
        <v>0.13250000000000001</v>
      </c>
    </row>
    <row r="11" spans="1:16" ht="14.25" customHeight="1">
      <c r="A11" s="254" t="s">
        <v>1324</v>
      </c>
      <c r="B11" s="255">
        <v>190403.55976</v>
      </c>
      <c r="C11" s="255">
        <v>194942.13522</v>
      </c>
      <c r="D11" s="256">
        <v>102.3837</v>
      </c>
      <c r="E11" s="257">
        <v>3.1491894202420184E-2</v>
      </c>
      <c r="F11" s="258">
        <v>3.2500000000000001E-2</v>
      </c>
      <c r="G11" s="255">
        <v>168677.49609</v>
      </c>
      <c r="H11" s="255">
        <v>163656.93697000001</v>
      </c>
      <c r="I11" s="256">
        <v>97.023600000000002</v>
      </c>
      <c r="J11" s="257">
        <v>7.8118456494106217E-2</v>
      </c>
      <c r="K11" s="258">
        <v>7.2999999999999995E-2</v>
      </c>
      <c r="L11" s="255">
        <v>359081.05585</v>
      </c>
      <c r="M11" s="255">
        <v>358599.07218999998</v>
      </c>
      <c r="N11" s="259">
        <v>99.865799999999993</v>
      </c>
      <c r="O11" s="260">
        <v>4.3761734971659846E-2</v>
      </c>
      <c r="P11" s="258">
        <v>4.3499999999999997E-2</v>
      </c>
    </row>
    <row r="12" spans="1:16" ht="14.25" customHeight="1">
      <c r="A12" s="254" t="s">
        <v>1325</v>
      </c>
      <c r="B12" s="255">
        <v>70572.000150000007</v>
      </c>
      <c r="C12" s="255">
        <v>49267.52089</v>
      </c>
      <c r="D12" s="256">
        <v>69.811700000000002</v>
      </c>
      <c r="E12" s="257">
        <v>1.1672292078878838E-2</v>
      </c>
      <c r="F12" s="258">
        <v>8.2000000000000007E-3</v>
      </c>
      <c r="G12" s="255">
        <v>0</v>
      </c>
      <c r="H12" s="255">
        <v>0</v>
      </c>
      <c r="I12" s="256" t="s">
        <v>1322</v>
      </c>
      <c r="J12" s="256" t="s">
        <v>1322</v>
      </c>
      <c r="K12" s="258" t="s">
        <v>1322</v>
      </c>
      <c r="L12" s="255">
        <v>70572.000150000007</v>
      </c>
      <c r="M12" s="255">
        <v>49267.52089</v>
      </c>
      <c r="N12" s="259">
        <v>69.811700000000002</v>
      </c>
      <c r="O12" s="260">
        <v>8.6007131723327274E-3</v>
      </c>
      <c r="P12" s="258">
        <v>6.0000000000000001E-3</v>
      </c>
    </row>
    <row r="13" spans="1:16" ht="14.25" customHeight="1">
      <c r="A13" s="254" t="s">
        <v>1326</v>
      </c>
      <c r="B13" s="255">
        <v>2205724.3387399996</v>
      </c>
      <c r="C13" s="255">
        <v>2127020.5217300002</v>
      </c>
      <c r="D13" s="256">
        <v>96.431799999999996</v>
      </c>
      <c r="E13" s="257">
        <v>0.36481690574934283</v>
      </c>
      <c r="F13" s="258">
        <v>0.35420000000000001</v>
      </c>
      <c r="G13" s="255">
        <v>317429.57352999999</v>
      </c>
      <c r="H13" s="255">
        <v>303897.77291</v>
      </c>
      <c r="I13" s="256">
        <v>95.737099999999998</v>
      </c>
      <c r="J13" s="257">
        <v>0.14700898996339848</v>
      </c>
      <c r="K13" s="258">
        <v>0.13550000000000001</v>
      </c>
      <c r="L13" s="255">
        <v>2523153.9122700002</v>
      </c>
      <c r="M13" s="255">
        <v>2430918.29464</v>
      </c>
      <c r="N13" s="259">
        <v>96.344399999999993</v>
      </c>
      <c r="O13" s="260">
        <v>0.3075004682162667</v>
      </c>
      <c r="P13" s="258">
        <v>0.29470000000000002</v>
      </c>
    </row>
    <row r="14" spans="1:16" ht="14.25" customHeight="1">
      <c r="A14" s="254" t="s">
        <v>1327</v>
      </c>
      <c r="B14" s="255">
        <v>92415.835519999993</v>
      </c>
      <c r="C14" s="255">
        <v>123033.08498999999</v>
      </c>
      <c r="D14" s="256">
        <v>133.12989999999999</v>
      </c>
      <c r="E14" s="257">
        <v>1.5285164408126321E-2</v>
      </c>
      <c r="F14" s="258">
        <v>2.0500000000000001E-2</v>
      </c>
      <c r="G14" s="255">
        <v>0</v>
      </c>
      <c r="H14" s="255">
        <v>0</v>
      </c>
      <c r="I14" s="256" t="s">
        <v>1322</v>
      </c>
      <c r="J14" s="257" t="s">
        <v>1322</v>
      </c>
      <c r="K14" s="258" t="s">
        <v>1322</v>
      </c>
      <c r="L14" s="255">
        <v>92415.835519999993</v>
      </c>
      <c r="M14" s="255">
        <v>123033.08498999999</v>
      </c>
      <c r="N14" s="259">
        <v>133.12989999999999</v>
      </c>
      <c r="O14" s="260">
        <v>1.1262853429115947E-2</v>
      </c>
      <c r="P14" s="258">
        <v>1.49E-2</v>
      </c>
    </row>
    <row r="15" spans="1:16" ht="14.25" customHeight="1">
      <c r="A15" s="254" t="s">
        <v>1328</v>
      </c>
      <c r="B15" s="255">
        <v>1098.5601999999999</v>
      </c>
      <c r="C15" s="255">
        <v>1852.86599</v>
      </c>
      <c r="D15" s="256">
        <v>168.66309999999999</v>
      </c>
      <c r="E15" s="257">
        <v>1.8169692644925766E-4</v>
      </c>
      <c r="F15" s="258">
        <v>2.9999999999999997E-4</v>
      </c>
      <c r="G15" s="255">
        <v>0</v>
      </c>
      <c r="H15" s="255">
        <v>0</v>
      </c>
      <c r="I15" s="256" t="s">
        <v>1322</v>
      </c>
      <c r="J15" s="257" t="s">
        <v>1322</v>
      </c>
      <c r="K15" s="258" t="s">
        <v>1322</v>
      </c>
      <c r="L15" s="255">
        <v>1098.5601999999999</v>
      </c>
      <c r="M15" s="255">
        <v>1852.86599</v>
      </c>
      <c r="N15" s="259">
        <v>168.66309999999999</v>
      </c>
      <c r="O15" s="260">
        <v>1.3388314292719496E-4</v>
      </c>
      <c r="P15" s="258">
        <v>2.0000000000000001E-4</v>
      </c>
    </row>
    <row r="16" spans="1:16" ht="14.25" customHeight="1">
      <c r="A16" s="254" t="s">
        <v>1329</v>
      </c>
      <c r="B16" s="255">
        <v>0</v>
      </c>
      <c r="C16" s="255">
        <v>0</v>
      </c>
      <c r="D16" s="256" t="s">
        <v>1322</v>
      </c>
      <c r="E16" s="257" t="s">
        <v>1322</v>
      </c>
      <c r="F16" s="258" t="s">
        <v>1322</v>
      </c>
      <c r="G16" s="255">
        <v>20449.999809999998</v>
      </c>
      <c r="H16" s="255">
        <v>14183.730730000001</v>
      </c>
      <c r="I16" s="256">
        <v>69.358099999999993</v>
      </c>
      <c r="J16" s="257">
        <v>9.4708687139248675E-3</v>
      </c>
      <c r="K16" s="258">
        <v>6.3E-3</v>
      </c>
      <c r="L16" s="255">
        <v>20449.999809999998</v>
      </c>
      <c r="M16" s="255">
        <v>14183.730730000001</v>
      </c>
      <c r="N16" s="259">
        <v>69.358099999999993</v>
      </c>
      <c r="O16" s="260">
        <v>2.4922714726269344E-3</v>
      </c>
      <c r="P16" s="258">
        <v>1.6999999999999999E-3</v>
      </c>
    </row>
    <row r="17" spans="1:16" ht="14.25" customHeight="1">
      <c r="A17" s="254" t="s">
        <v>1330</v>
      </c>
      <c r="B17" s="255">
        <v>0</v>
      </c>
      <c r="C17" s="255">
        <v>0</v>
      </c>
      <c r="D17" s="256" t="s">
        <v>1322</v>
      </c>
      <c r="E17" s="257" t="s">
        <v>1322</v>
      </c>
      <c r="F17" s="258" t="s">
        <v>1322</v>
      </c>
      <c r="G17" s="255">
        <v>96116.037580000004</v>
      </c>
      <c r="H17" s="255">
        <v>131105.40614000001</v>
      </c>
      <c r="I17" s="256">
        <v>136.4033</v>
      </c>
      <c r="J17" s="257">
        <v>4.4513563896353359E-2</v>
      </c>
      <c r="K17" s="258">
        <v>5.8400000000000001E-2</v>
      </c>
      <c r="L17" s="255">
        <v>96116.037580000004</v>
      </c>
      <c r="M17" s="255">
        <v>131105.40614000001</v>
      </c>
      <c r="N17" s="259">
        <v>136.4033</v>
      </c>
      <c r="O17" s="260">
        <v>1.1713802481574323E-2</v>
      </c>
      <c r="P17" s="258">
        <v>1.5900000000000001E-2</v>
      </c>
    </row>
    <row r="18" spans="1:16" ht="14.25" customHeight="1">
      <c r="A18" s="254" t="s">
        <v>1331</v>
      </c>
      <c r="B18" s="255">
        <v>853946.47083000001</v>
      </c>
      <c r="C18" s="255">
        <v>848107.25315</v>
      </c>
      <c r="D18" s="256">
        <v>99.316199999999995</v>
      </c>
      <c r="E18" s="257">
        <v>0.14123891353610088</v>
      </c>
      <c r="F18" s="258">
        <v>0.14119999999999999</v>
      </c>
      <c r="G18" s="255">
        <v>0</v>
      </c>
      <c r="H18" s="255">
        <v>0</v>
      </c>
      <c r="I18" s="256" t="s">
        <v>1322</v>
      </c>
      <c r="J18" s="257" t="s">
        <v>1322</v>
      </c>
      <c r="K18" s="258" t="s">
        <v>1322</v>
      </c>
      <c r="L18" s="255">
        <v>853946.47083000001</v>
      </c>
      <c r="M18" s="255">
        <v>848107.25315</v>
      </c>
      <c r="N18" s="259">
        <v>99.316199999999995</v>
      </c>
      <c r="O18" s="260">
        <v>0.1040717089571483</v>
      </c>
      <c r="P18" s="258">
        <v>0.1028</v>
      </c>
    </row>
    <row r="19" spans="1:16" ht="14.25" customHeight="1">
      <c r="A19" s="254" t="s">
        <v>1332</v>
      </c>
      <c r="B19" s="255">
        <v>209912.10034999999</v>
      </c>
      <c r="C19" s="255">
        <v>221867.84594</v>
      </c>
      <c r="D19" s="256">
        <v>105.6956</v>
      </c>
      <c r="E19" s="257">
        <v>3.4718519256480569E-2</v>
      </c>
      <c r="F19" s="258">
        <v>3.6900000000000002E-2</v>
      </c>
      <c r="G19" s="255">
        <v>104649.51404000001</v>
      </c>
      <c r="H19" s="255">
        <v>107632.12155</v>
      </c>
      <c r="I19" s="256">
        <v>102.8501</v>
      </c>
      <c r="J19" s="257">
        <v>4.846561455537135E-2</v>
      </c>
      <c r="K19" s="258">
        <v>4.8000000000000001E-2</v>
      </c>
      <c r="L19" s="255">
        <v>314561.61439</v>
      </c>
      <c r="M19" s="255">
        <v>329499.96749000001</v>
      </c>
      <c r="N19" s="259">
        <v>104.74890000000001</v>
      </c>
      <c r="O19" s="260">
        <v>3.8336085340416992E-2</v>
      </c>
      <c r="P19" s="258">
        <v>3.9899999999999998E-2</v>
      </c>
    </row>
    <row r="20" spans="1:16" ht="14.25" customHeight="1">
      <c r="A20" s="254" t="s">
        <v>1333</v>
      </c>
      <c r="B20" s="255">
        <v>129193.91448000001</v>
      </c>
      <c r="C20" s="255">
        <v>132274.28203</v>
      </c>
      <c r="D20" s="256">
        <v>102.3843</v>
      </c>
      <c r="E20" s="257">
        <v>2.1368093598297343E-2</v>
      </c>
      <c r="F20" s="258">
        <v>2.1999999999999999E-2</v>
      </c>
      <c r="G20" s="255">
        <v>224340.39606</v>
      </c>
      <c r="H20" s="255">
        <v>218359.59615</v>
      </c>
      <c r="I20" s="256">
        <v>97.334100000000007</v>
      </c>
      <c r="J20" s="256">
        <v>0.10389723511269645</v>
      </c>
      <c r="K20" s="258">
        <v>9.7299999999999998E-2</v>
      </c>
      <c r="L20" s="255">
        <v>353534.31054000003</v>
      </c>
      <c r="M20" s="255">
        <v>350633.87818</v>
      </c>
      <c r="N20" s="259">
        <v>99.179599999999994</v>
      </c>
      <c r="O20" s="260">
        <v>4.3085744984839393E-2</v>
      </c>
      <c r="P20" s="258">
        <v>4.2500000000000003E-2</v>
      </c>
    </row>
    <row r="21" spans="1:16" ht="14.25" customHeight="1">
      <c r="A21" s="254" t="s">
        <v>1334</v>
      </c>
      <c r="B21" s="255">
        <v>59974.981</v>
      </c>
      <c r="C21" s="255">
        <v>0</v>
      </c>
      <c r="D21" s="256" t="s">
        <v>1322</v>
      </c>
      <c r="E21" s="257">
        <v>9.9195926737129445E-3</v>
      </c>
      <c r="F21" s="258" t="s">
        <v>1322</v>
      </c>
      <c r="G21" s="255">
        <v>104267.66807</v>
      </c>
      <c r="H21" s="255">
        <v>0</v>
      </c>
      <c r="I21" s="256" t="s">
        <v>1322</v>
      </c>
      <c r="J21" s="256">
        <v>4.828877283975222E-2</v>
      </c>
      <c r="K21" s="258" t="s">
        <v>1322</v>
      </c>
      <c r="L21" s="255">
        <v>164242.64906999998</v>
      </c>
      <c r="M21" s="255">
        <v>0</v>
      </c>
      <c r="N21" s="259" t="s">
        <v>1322</v>
      </c>
      <c r="O21" s="260">
        <v>2.0016492551049942E-2</v>
      </c>
      <c r="P21" s="258" t="s">
        <v>1322</v>
      </c>
    </row>
    <row r="22" spans="1:16" ht="14.25" customHeight="1">
      <c r="A22" s="254" t="s">
        <v>1335</v>
      </c>
      <c r="B22" s="255">
        <v>173388.30953</v>
      </c>
      <c r="C22" s="255">
        <v>181589.39165000001</v>
      </c>
      <c r="D22" s="256">
        <v>104.7299</v>
      </c>
      <c r="E22" s="257">
        <v>2.8677648183352659E-2</v>
      </c>
      <c r="F22" s="258">
        <v>3.0200000000000001E-2</v>
      </c>
      <c r="G22" s="255">
        <v>0</v>
      </c>
      <c r="H22" s="255">
        <v>0</v>
      </c>
      <c r="I22" s="256" t="s">
        <v>1322</v>
      </c>
      <c r="J22" s="256" t="s">
        <v>1322</v>
      </c>
      <c r="K22" s="258" t="s">
        <v>1322</v>
      </c>
      <c r="L22" s="255">
        <v>173388.30953</v>
      </c>
      <c r="M22" s="255">
        <v>181589.39165000001</v>
      </c>
      <c r="N22" s="259">
        <v>104.7299</v>
      </c>
      <c r="O22" s="260">
        <v>2.1131087606040808E-2</v>
      </c>
      <c r="P22" s="258">
        <v>2.1999999999999999E-2</v>
      </c>
    </row>
    <row r="23" spans="1:16" ht="14.25" customHeight="1">
      <c r="A23" s="254" t="s">
        <v>1336</v>
      </c>
      <c r="B23" s="255">
        <v>6954.0753399999994</v>
      </c>
      <c r="C23" s="255">
        <v>8122.0491500000007</v>
      </c>
      <c r="D23" s="256">
        <v>116.7955</v>
      </c>
      <c r="E23" s="257">
        <v>1.1501728494938889E-3</v>
      </c>
      <c r="F23" s="258">
        <v>1.4E-3</v>
      </c>
      <c r="G23" s="255">
        <v>0</v>
      </c>
      <c r="H23" s="255">
        <v>0</v>
      </c>
      <c r="I23" s="256" t="s">
        <v>1322</v>
      </c>
      <c r="J23" s="256" t="s">
        <v>1322</v>
      </c>
      <c r="K23" s="258" t="s">
        <v>1322</v>
      </c>
      <c r="L23" s="255">
        <v>6954.0753399999994</v>
      </c>
      <c r="M23" s="255">
        <v>8122.0491500000007</v>
      </c>
      <c r="N23" s="259">
        <v>116.7955</v>
      </c>
      <c r="O23" s="260">
        <v>8.4750336182914867E-4</v>
      </c>
      <c r="P23" s="258">
        <v>1E-3</v>
      </c>
    </row>
    <row r="24" spans="1:16" ht="14.25" customHeight="1">
      <c r="A24" s="254" t="s">
        <v>1337</v>
      </c>
      <c r="B24" s="255">
        <v>30315.466179999999</v>
      </c>
      <c r="C24" s="255">
        <v>32341.45434</v>
      </c>
      <c r="D24" s="256">
        <v>106.68300000000001</v>
      </c>
      <c r="E24" s="257">
        <v>5.014042042286275E-3</v>
      </c>
      <c r="F24" s="258">
        <v>5.4000000000000003E-3</v>
      </c>
      <c r="G24" s="255">
        <v>0</v>
      </c>
      <c r="H24" s="255">
        <v>0</v>
      </c>
      <c r="I24" s="256" t="s">
        <v>1322</v>
      </c>
      <c r="J24" s="257" t="s">
        <v>1322</v>
      </c>
      <c r="K24" s="258" t="s">
        <v>1322</v>
      </c>
      <c r="L24" s="255">
        <v>30315.466179999999</v>
      </c>
      <c r="M24" s="255">
        <v>32341.45434</v>
      </c>
      <c r="N24" s="259">
        <v>106.68300000000001</v>
      </c>
      <c r="O24" s="260">
        <v>3.6945903296710415E-3</v>
      </c>
      <c r="P24" s="258">
        <v>3.8999999999999998E-3</v>
      </c>
    </row>
    <row r="25" spans="1:16" ht="14.25" customHeight="1">
      <c r="A25" s="254" t="s">
        <v>1338</v>
      </c>
      <c r="B25" s="255">
        <v>553177.58533999999</v>
      </c>
      <c r="C25" s="255">
        <v>551266.01322000008</v>
      </c>
      <c r="D25" s="256">
        <v>99.654399999999995</v>
      </c>
      <c r="E25" s="257">
        <v>9.1493089806912661E-2</v>
      </c>
      <c r="F25" s="258">
        <v>9.1800000000000007E-2</v>
      </c>
      <c r="G25" s="255">
        <v>0</v>
      </c>
      <c r="H25" s="255">
        <v>0</v>
      </c>
      <c r="I25" s="256" t="s">
        <v>1322</v>
      </c>
      <c r="J25" s="257" t="s">
        <v>1322</v>
      </c>
      <c r="K25" s="258" t="s">
        <v>1322</v>
      </c>
      <c r="L25" s="255">
        <v>553177.58533999999</v>
      </c>
      <c r="M25" s="255">
        <v>551266.01322000008</v>
      </c>
      <c r="N25" s="259">
        <v>99.654399999999995</v>
      </c>
      <c r="O25" s="260">
        <v>6.7416563718761896E-2</v>
      </c>
      <c r="P25" s="258">
        <v>6.6799999999999998E-2</v>
      </c>
    </row>
    <row r="26" spans="1:16" ht="14.25" customHeight="1">
      <c r="A26" s="254" t="s">
        <v>1339</v>
      </c>
      <c r="B26" s="255">
        <v>0</v>
      </c>
      <c r="C26" s="255">
        <v>0</v>
      </c>
      <c r="D26" s="256" t="s">
        <v>1322</v>
      </c>
      <c r="E26" s="257" t="s">
        <v>1322</v>
      </c>
      <c r="F26" s="258" t="s">
        <v>1322</v>
      </c>
      <c r="G26" s="255">
        <v>13553.437890000001</v>
      </c>
      <c r="H26" s="255">
        <v>12641.014369999999</v>
      </c>
      <c r="I26" s="256">
        <v>93.268000000000001</v>
      </c>
      <c r="J26" s="257">
        <v>6.2769111037231295E-3</v>
      </c>
      <c r="K26" s="258">
        <v>5.5999999999999999E-3</v>
      </c>
      <c r="L26" s="255">
        <v>13553.437890000001</v>
      </c>
      <c r="M26" s="255">
        <v>12641.014369999999</v>
      </c>
      <c r="N26" s="259">
        <v>93.268000000000001</v>
      </c>
      <c r="O26" s="260">
        <v>1.6517773556530904E-3</v>
      </c>
      <c r="P26" s="258">
        <v>1.5E-3</v>
      </c>
    </row>
    <row r="27" spans="1:16" ht="14.25" customHeight="1">
      <c r="A27" s="254" t="s">
        <v>1340</v>
      </c>
      <c r="B27" s="255">
        <v>28138.604469999998</v>
      </c>
      <c r="C27" s="255">
        <v>26011.1577</v>
      </c>
      <c r="D27" s="256">
        <v>92.439400000000006</v>
      </c>
      <c r="E27" s="257">
        <v>4.6539988857873631E-3</v>
      </c>
      <c r="F27" s="258">
        <v>4.3E-3</v>
      </c>
      <c r="G27" s="255">
        <v>221335.77444000001</v>
      </c>
      <c r="H27" s="255">
        <v>212503.48897999999</v>
      </c>
      <c r="I27" s="256">
        <v>96.009600000000006</v>
      </c>
      <c r="J27" s="257">
        <v>0.1025057252270032</v>
      </c>
      <c r="K27" s="258">
        <v>9.4700000000000006E-2</v>
      </c>
      <c r="L27" s="255">
        <v>249474.37891</v>
      </c>
      <c r="M27" s="255">
        <v>238514.64668000001</v>
      </c>
      <c r="N27" s="259">
        <v>95.606899999999996</v>
      </c>
      <c r="O27" s="260">
        <v>3.0403808483395564E-2</v>
      </c>
      <c r="P27" s="258">
        <v>2.8899999999999999E-2</v>
      </c>
    </row>
    <row r="28" spans="1:16" ht="14.25" customHeight="1">
      <c r="A28" s="254" t="s">
        <v>1341</v>
      </c>
      <c r="B28" s="255">
        <v>0</v>
      </c>
      <c r="C28" s="255">
        <v>0</v>
      </c>
      <c r="D28" s="256" t="s">
        <v>1322</v>
      </c>
      <c r="E28" s="257" t="s">
        <v>1322</v>
      </c>
      <c r="F28" s="258" t="s">
        <v>1322</v>
      </c>
      <c r="G28" s="255">
        <v>39163.906860000003</v>
      </c>
      <c r="H28" s="255">
        <v>38560.283969999997</v>
      </c>
      <c r="I28" s="256">
        <v>98.458699999999993</v>
      </c>
      <c r="J28" s="257">
        <v>1.8137712647511343E-2</v>
      </c>
      <c r="K28" s="258">
        <v>1.72E-2</v>
      </c>
      <c r="L28" s="255">
        <v>39163.906860000003</v>
      </c>
      <c r="M28" s="255">
        <v>38560.283969999997</v>
      </c>
      <c r="N28" s="259">
        <v>98.458699999999993</v>
      </c>
      <c r="O28" s="260">
        <v>4.7729627741153668E-3</v>
      </c>
      <c r="P28" s="258">
        <v>4.7000000000000002E-3</v>
      </c>
    </row>
    <row r="29" spans="1:16" ht="14.25" customHeight="1">
      <c r="A29" s="254" t="s">
        <v>1342</v>
      </c>
      <c r="B29" s="255">
        <v>134717.57999999999</v>
      </c>
      <c r="C29" s="255">
        <v>111301.215</v>
      </c>
      <c r="D29" s="256">
        <v>82.618200000000002</v>
      </c>
      <c r="E29" s="257">
        <v>2.2281683083623442E-2</v>
      </c>
      <c r="F29" s="258">
        <v>1.8499999999999999E-2</v>
      </c>
      <c r="G29" s="255">
        <v>0</v>
      </c>
      <c r="H29" s="255">
        <v>0</v>
      </c>
      <c r="I29" s="256" t="s">
        <v>1322</v>
      </c>
      <c r="J29" s="257" t="s">
        <v>1322</v>
      </c>
      <c r="K29" s="258" t="s">
        <v>1322</v>
      </c>
      <c r="L29" s="255">
        <v>134717.57999999999</v>
      </c>
      <c r="M29" s="255">
        <v>111301.215</v>
      </c>
      <c r="N29" s="259">
        <v>82.618200000000002</v>
      </c>
      <c r="O29" s="260">
        <v>1.6418229076518357E-2</v>
      </c>
      <c r="P29" s="258">
        <v>1.35E-2</v>
      </c>
    </row>
    <row r="30" spans="1:16" ht="14.25" customHeight="1">
      <c r="A30" s="254" t="s">
        <v>1343</v>
      </c>
      <c r="B30" s="255">
        <v>261289.40580000001</v>
      </c>
      <c r="C30" s="255">
        <v>265964.07918</v>
      </c>
      <c r="D30" s="256">
        <v>101.7891</v>
      </c>
      <c r="E30" s="257">
        <v>4.3216094982881086E-2</v>
      </c>
      <c r="F30" s="258">
        <v>4.4299999999999999E-2</v>
      </c>
      <c r="G30" s="255">
        <v>63025.236530000002</v>
      </c>
      <c r="H30" s="255">
        <v>59391.483679999998</v>
      </c>
      <c r="I30" s="256">
        <v>94.234399999999994</v>
      </c>
      <c r="J30" s="257">
        <v>2.9188447256014511E-2</v>
      </c>
      <c r="K30" s="258">
        <v>2.6499999999999999E-2</v>
      </c>
      <c r="L30" s="255">
        <v>324314.64233</v>
      </c>
      <c r="M30" s="255">
        <v>325355.56286000001</v>
      </c>
      <c r="N30" s="259">
        <v>100.321</v>
      </c>
      <c r="O30" s="260">
        <v>3.9524701161073837E-2</v>
      </c>
      <c r="P30" s="258">
        <v>3.9399999999999998E-2</v>
      </c>
    </row>
    <row r="31" spans="1:16" ht="14.25" customHeight="1">
      <c r="A31" s="254" t="s">
        <v>1344</v>
      </c>
      <c r="B31" s="255">
        <v>121303.77652</v>
      </c>
      <c r="C31" s="255">
        <v>139600.55950999999</v>
      </c>
      <c r="D31" s="256">
        <v>115.0834</v>
      </c>
      <c r="E31" s="257">
        <v>2.0063100192753779E-2</v>
      </c>
      <c r="F31" s="258">
        <v>2.3199999999999998E-2</v>
      </c>
      <c r="G31" s="255">
        <v>80696.821840000004</v>
      </c>
      <c r="H31" s="255">
        <v>113897.24683</v>
      </c>
      <c r="I31" s="256">
        <v>141.1422</v>
      </c>
      <c r="J31" s="257">
        <v>3.7372567842465183E-2</v>
      </c>
      <c r="K31" s="258">
        <v>5.0799999999999998E-2</v>
      </c>
      <c r="L31" s="255">
        <v>202000.59836</v>
      </c>
      <c r="M31" s="255">
        <v>253497.80634000001</v>
      </c>
      <c r="N31" s="259">
        <v>125.4936</v>
      </c>
      <c r="O31" s="260">
        <v>2.4618109213869924E-2</v>
      </c>
      <c r="P31" s="258">
        <v>3.0700000000000002E-2</v>
      </c>
    </row>
    <row r="32" spans="1:16" ht="14.25" customHeight="1">
      <c r="A32" s="254" t="s">
        <v>1345</v>
      </c>
      <c r="B32" s="255">
        <v>62589.588799999998</v>
      </c>
      <c r="C32" s="255">
        <v>64099.756679999999</v>
      </c>
      <c r="D32" s="256">
        <v>102.4128</v>
      </c>
      <c r="E32" s="257">
        <v>1.0352037068776824E-2</v>
      </c>
      <c r="F32" s="258">
        <v>1.0699999999999999E-2</v>
      </c>
      <c r="G32" s="255">
        <v>0</v>
      </c>
      <c r="H32" s="255">
        <v>0</v>
      </c>
      <c r="I32" s="256" t="s">
        <v>1322</v>
      </c>
      <c r="J32" s="257" t="s">
        <v>1322</v>
      </c>
      <c r="K32" s="258" t="s">
        <v>1322</v>
      </c>
      <c r="L32" s="255">
        <v>62589.588799999998</v>
      </c>
      <c r="M32" s="255">
        <v>64099.756679999999</v>
      </c>
      <c r="N32" s="259">
        <v>102.4128</v>
      </c>
      <c r="O32" s="260">
        <v>7.6278849926155719E-3</v>
      </c>
      <c r="P32" s="258">
        <v>7.7999999999999996E-3</v>
      </c>
    </row>
    <row r="33" spans="1:16" ht="14.25" customHeight="1">
      <c r="A33" s="254" t="s">
        <v>1346</v>
      </c>
      <c r="B33" s="255">
        <v>0</v>
      </c>
      <c r="C33" s="255">
        <v>0</v>
      </c>
      <c r="D33" s="256" t="s">
        <v>1322</v>
      </c>
      <c r="E33" s="257" t="s">
        <v>1322</v>
      </c>
      <c r="F33" s="258" t="s">
        <v>1322</v>
      </c>
      <c r="G33" s="255">
        <v>10117.192560000001</v>
      </c>
      <c r="H33" s="255">
        <v>14594.133890000001</v>
      </c>
      <c r="I33" s="256">
        <v>144.2508</v>
      </c>
      <c r="J33" s="257">
        <v>4.6855062777263401E-3</v>
      </c>
      <c r="K33" s="258">
        <v>6.4999999999999997E-3</v>
      </c>
      <c r="L33" s="255">
        <v>10117.192560000001</v>
      </c>
      <c r="M33" s="255">
        <v>14594.133890000001</v>
      </c>
      <c r="N33" s="259">
        <v>144.2508</v>
      </c>
      <c r="O33" s="260">
        <v>1.2329970970479669E-3</v>
      </c>
      <c r="P33" s="258">
        <v>1.8E-3</v>
      </c>
    </row>
    <row r="34" spans="1:16" ht="14.25" customHeight="1">
      <c r="A34" s="254" t="s">
        <v>1347</v>
      </c>
      <c r="B34" s="255">
        <v>222452.67159000001</v>
      </c>
      <c r="C34" s="255">
        <v>260073.51285</v>
      </c>
      <c r="D34" s="256">
        <v>116.9118</v>
      </c>
      <c r="E34" s="257">
        <v>3.6792673454153088E-2</v>
      </c>
      <c r="F34" s="258">
        <v>4.3299999999999998E-2</v>
      </c>
      <c r="G34" s="255">
        <v>153249.02888999999</v>
      </c>
      <c r="H34" s="255">
        <v>241739.73121999999</v>
      </c>
      <c r="I34" s="256">
        <v>157.7431</v>
      </c>
      <c r="J34" s="257">
        <v>7.097317587474683E-2</v>
      </c>
      <c r="K34" s="258">
        <v>0.10780000000000001</v>
      </c>
      <c r="L34" s="255">
        <v>375701.70048</v>
      </c>
      <c r="M34" s="255">
        <v>501813.24407000002</v>
      </c>
      <c r="N34" s="259">
        <v>133.5669</v>
      </c>
      <c r="O34" s="260">
        <v>4.5787317311653961E-2</v>
      </c>
      <c r="P34" s="258">
        <v>6.08E-2</v>
      </c>
    </row>
    <row r="35" spans="1:16" ht="14.25" customHeight="1">
      <c r="A35" s="254" t="s">
        <v>1348</v>
      </c>
      <c r="B35" s="255">
        <v>0</v>
      </c>
      <c r="C35" s="255">
        <v>0</v>
      </c>
      <c r="D35" s="256" t="s">
        <v>1322</v>
      </c>
      <c r="E35" s="257" t="s">
        <v>1322</v>
      </c>
      <c r="F35" s="258" t="s">
        <v>1322</v>
      </c>
      <c r="G35" s="255">
        <v>5244.9796699999997</v>
      </c>
      <c r="H35" s="255">
        <v>13808.739619999998</v>
      </c>
      <c r="I35" s="256">
        <v>263.27539999999999</v>
      </c>
      <c r="J35" s="257">
        <v>2.4290716050512757E-3</v>
      </c>
      <c r="K35" s="258">
        <v>6.1999999999999998E-3</v>
      </c>
      <c r="L35" s="255">
        <v>5244.9796699999997</v>
      </c>
      <c r="M35" s="255">
        <v>13808.739619999998</v>
      </c>
      <c r="N35" s="259">
        <v>263.27539999999999</v>
      </c>
      <c r="O35" s="260">
        <v>6.3921336564791073E-4</v>
      </c>
      <c r="P35" s="258">
        <v>1.6999999999999999E-3</v>
      </c>
    </row>
    <row r="36" spans="1:16" ht="18.75" customHeight="1">
      <c r="A36" s="667" t="s">
        <v>475</v>
      </c>
      <c r="B36" s="518">
        <v>6046113.2803299995</v>
      </c>
      <c r="C36" s="518">
        <v>6004811.8596400004</v>
      </c>
      <c r="D36" s="519">
        <v>99.316893038964949</v>
      </c>
      <c r="E36" s="520">
        <v>1</v>
      </c>
      <c r="F36" s="521">
        <v>1</v>
      </c>
      <c r="G36" s="522">
        <v>2159252.80222</v>
      </c>
      <c r="H36" s="518">
        <v>2243250.7911799997</v>
      </c>
      <c r="I36" s="519">
        <v>103.8901414819811</v>
      </c>
      <c r="J36" s="520">
        <v>1</v>
      </c>
      <c r="K36" s="521">
        <v>1</v>
      </c>
      <c r="L36" s="523">
        <v>8205366.0825500032</v>
      </c>
      <c r="M36" s="524">
        <v>8248062.6508200001</v>
      </c>
      <c r="N36" s="525">
        <v>100.52034934018114</v>
      </c>
      <c r="O36" s="526">
        <v>1</v>
      </c>
      <c r="P36" s="521">
        <v>1</v>
      </c>
    </row>
    <row r="37" spans="1:16" ht="12.75" customHeight="1">
      <c r="A37" s="51" t="s">
        <v>895</v>
      </c>
    </row>
    <row r="38" spans="1:16" ht="12.75" customHeight="1"/>
    <row r="39" spans="1:16" ht="12.75" customHeight="1">
      <c r="A39" s="643" t="s">
        <v>1176</v>
      </c>
    </row>
    <row r="40" spans="1:16" ht="12.75" customHeight="1">
      <c r="A40" s="644" t="s">
        <v>1177</v>
      </c>
    </row>
    <row r="41" spans="1:16" ht="12.75" customHeight="1">
      <c r="A41" s="644" t="s">
        <v>1178</v>
      </c>
    </row>
    <row r="42" spans="1:16" ht="12.75" customHeight="1">
      <c r="A42" s="412" t="s">
        <v>1179</v>
      </c>
    </row>
    <row r="43" spans="1:16" ht="12.75" customHeight="1">
      <c r="A43" s="413" t="s">
        <v>1180</v>
      </c>
    </row>
    <row r="44" spans="1:16" ht="12.75" customHeight="1">
      <c r="A44" s="413" t="s">
        <v>1181</v>
      </c>
    </row>
    <row r="45" spans="1:16" ht="12.75" customHeight="1"/>
    <row r="46" spans="1:16" ht="12.75" customHeight="1">
      <c r="A46" s="89" t="s">
        <v>459</v>
      </c>
    </row>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40" t="s">
        <v>712</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6"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588" t="s">
        <v>1276</v>
      </c>
    </row>
    <row r="2" spans="1:7" ht="12.75" customHeight="1">
      <c r="A2" s="151" t="s">
        <v>1277</v>
      </c>
    </row>
    <row r="3" spans="1:7" ht="12.75" customHeight="1"/>
    <row r="4" spans="1:7" ht="12.75" customHeight="1">
      <c r="B4" s="755" t="s">
        <v>826</v>
      </c>
      <c r="C4" s="756"/>
      <c r="D4" s="756"/>
      <c r="E4" s="756"/>
      <c r="F4" s="756"/>
    </row>
    <row r="5" spans="1:7">
      <c r="A5" s="760" t="s">
        <v>1173</v>
      </c>
      <c r="B5" s="760" t="s">
        <v>902</v>
      </c>
      <c r="C5" s="761" t="s">
        <v>903</v>
      </c>
      <c r="D5" s="761"/>
      <c r="E5" s="758" t="s">
        <v>904</v>
      </c>
      <c r="F5" s="758"/>
    </row>
    <row r="6" spans="1:7" ht="65.25">
      <c r="A6" s="760"/>
      <c r="B6" s="760"/>
      <c r="C6" s="527" t="s">
        <v>1172</v>
      </c>
      <c r="D6" s="527" t="s">
        <v>905</v>
      </c>
      <c r="E6" s="527" t="s">
        <v>906</v>
      </c>
      <c r="F6" s="527" t="s">
        <v>907</v>
      </c>
    </row>
    <row r="7" spans="1:7" ht="22.5">
      <c r="A7" s="261">
        <v>1</v>
      </c>
      <c r="B7" s="262" t="s">
        <v>908</v>
      </c>
      <c r="C7" s="263">
        <v>2277283</v>
      </c>
      <c r="D7" s="263">
        <v>424045.34282000002</v>
      </c>
      <c r="E7" s="263">
        <v>15438</v>
      </c>
      <c r="F7" s="263">
        <v>109641.80489</v>
      </c>
      <c r="G7" s="104"/>
    </row>
    <row r="8" spans="1:7" ht="22.5">
      <c r="A8" s="261">
        <v>2</v>
      </c>
      <c r="B8" s="262" t="s">
        <v>909</v>
      </c>
      <c r="C8" s="263">
        <v>155800</v>
      </c>
      <c r="D8" s="263">
        <v>231128.00294999999</v>
      </c>
      <c r="E8" s="263">
        <v>311775</v>
      </c>
      <c r="F8" s="263">
        <v>147492.20887</v>
      </c>
      <c r="G8" s="104"/>
    </row>
    <row r="9" spans="1:7" ht="22.5">
      <c r="A9" s="261">
        <v>3</v>
      </c>
      <c r="B9" s="262" t="s">
        <v>910</v>
      </c>
      <c r="C9" s="263">
        <v>336133</v>
      </c>
      <c r="D9" s="263">
        <v>614048.08571999997</v>
      </c>
      <c r="E9" s="263">
        <v>92146</v>
      </c>
      <c r="F9" s="263">
        <v>557177.48171000008</v>
      </c>
      <c r="G9" s="104"/>
    </row>
    <row r="10" spans="1:7" ht="33.75">
      <c r="A10" s="261">
        <v>4</v>
      </c>
      <c r="B10" s="262" t="s">
        <v>911</v>
      </c>
      <c r="C10" s="263">
        <v>197</v>
      </c>
      <c r="D10" s="263">
        <v>6704.5600700000005</v>
      </c>
      <c r="E10" s="263">
        <v>217</v>
      </c>
      <c r="F10" s="263">
        <v>1445.42335</v>
      </c>
    </row>
    <row r="11" spans="1:7" ht="22.5">
      <c r="A11" s="261">
        <v>5</v>
      </c>
      <c r="B11" s="264" t="s">
        <v>912</v>
      </c>
      <c r="C11" s="263">
        <v>112</v>
      </c>
      <c r="D11" s="263">
        <v>8931.4895699999997</v>
      </c>
      <c r="E11" s="263">
        <v>9</v>
      </c>
      <c r="F11" s="263">
        <v>3087.21495</v>
      </c>
    </row>
    <row r="12" spans="1:7" ht="22.5">
      <c r="A12" s="261">
        <v>6</v>
      </c>
      <c r="B12" s="262" t="s">
        <v>913</v>
      </c>
      <c r="C12" s="263">
        <v>16680</v>
      </c>
      <c r="D12" s="263">
        <v>173917.33494999999</v>
      </c>
      <c r="E12" s="263">
        <v>1520</v>
      </c>
      <c r="F12" s="263">
        <v>71953.037370000005</v>
      </c>
    </row>
    <row r="13" spans="1:7" ht="22.5">
      <c r="A13" s="261">
        <v>7</v>
      </c>
      <c r="B13" s="262" t="s">
        <v>914</v>
      </c>
      <c r="C13" s="263">
        <v>17949</v>
      </c>
      <c r="D13" s="263">
        <v>53537.689259999999</v>
      </c>
      <c r="E13" s="263">
        <v>3962</v>
      </c>
      <c r="F13" s="263">
        <v>13210.80939</v>
      </c>
    </row>
    <row r="14" spans="1:7" ht="22.5">
      <c r="A14" s="261">
        <v>8</v>
      </c>
      <c r="B14" s="262" t="s">
        <v>915</v>
      </c>
      <c r="C14" s="263">
        <v>475838</v>
      </c>
      <c r="D14" s="263">
        <v>535232.54434000002</v>
      </c>
      <c r="E14" s="263">
        <v>24339</v>
      </c>
      <c r="F14" s="263">
        <v>245885.40682</v>
      </c>
    </row>
    <row r="15" spans="1:7" ht="22.5">
      <c r="A15" s="261">
        <v>9</v>
      </c>
      <c r="B15" s="262" t="s">
        <v>916</v>
      </c>
      <c r="C15" s="263">
        <v>555640</v>
      </c>
      <c r="D15" s="263">
        <v>616327.22396000009</v>
      </c>
      <c r="E15" s="263">
        <v>74489</v>
      </c>
      <c r="F15" s="263">
        <v>418978.01051999995</v>
      </c>
    </row>
    <row r="16" spans="1:7" ht="33.75">
      <c r="A16" s="261">
        <v>10</v>
      </c>
      <c r="B16" s="262" t="s">
        <v>917</v>
      </c>
      <c r="C16" s="263">
        <v>1881316</v>
      </c>
      <c r="D16" s="263">
        <v>2766427.4854299999</v>
      </c>
      <c r="E16" s="263">
        <v>70968</v>
      </c>
      <c r="F16" s="263">
        <v>980702.22913999995</v>
      </c>
    </row>
    <row r="17" spans="1:6" ht="33.75">
      <c r="A17" s="261">
        <v>11</v>
      </c>
      <c r="B17" s="262" t="s">
        <v>918</v>
      </c>
      <c r="C17" s="263">
        <v>191</v>
      </c>
      <c r="D17" s="263">
        <v>5799.5511299999998</v>
      </c>
      <c r="E17" s="263">
        <v>4</v>
      </c>
      <c r="F17" s="263">
        <v>65.656720000000007</v>
      </c>
    </row>
    <row r="18" spans="1:6" ht="22.5">
      <c r="A18" s="261">
        <v>12</v>
      </c>
      <c r="B18" s="262" t="s">
        <v>919</v>
      </c>
      <c r="C18" s="263">
        <v>35215</v>
      </c>
      <c r="D18" s="263">
        <v>37199.768409999997</v>
      </c>
      <c r="E18" s="263">
        <v>73</v>
      </c>
      <c r="F18" s="263">
        <v>4878.6909299999998</v>
      </c>
    </row>
    <row r="19" spans="1:6" ht="22.5">
      <c r="A19" s="261">
        <v>13</v>
      </c>
      <c r="B19" s="262" t="s">
        <v>920</v>
      </c>
      <c r="C19" s="263">
        <v>119115</v>
      </c>
      <c r="D19" s="263">
        <v>265634.03961000004</v>
      </c>
      <c r="E19" s="263">
        <v>11184</v>
      </c>
      <c r="F19" s="263">
        <v>126963.3628</v>
      </c>
    </row>
    <row r="20" spans="1:6" ht="22.5">
      <c r="A20" s="261">
        <v>14</v>
      </c>
      <c r="B20" s="262" t="s">
        <v>921</v>
      </c>
      <c r="C20" s="263">
        <v>37768</v>
      </c>
      <c r="D20" s="263">
        <v>134335.89918000001</v>
      </c>
      <c r="E20" s="263">
        <v>2914</v>
      </c>
      <c r="F20" s="263">
        <v>45040.954239999999</v>
      </c>
    </row>
    <row r="21" spans="1:6" ht="22.5">
      <c r="A21" s="261">
        <v>15</v>
      </c>
      <c r="B21" s="262" t="s">
        <v>922</v>
      </c>
      <c r="C21" s="263">
        <v>607</v>
      </c>
      <c r="D21" s="263">
        <v>5339.0716700000003</v>
      </c>
      <c r="E21" s="263">
        <v>377</v>
      </c>
      <c r="F21" s="263">
        <v>2003.07132</v>
      </c>
    </row>
    <row r="22" spans="1:6" ht="22.5">
      <c r="A22" s="261">
        <v>16</v>
      </c>
      <c r="B22" s="262" t="s">
        <v>923</v>
      </c>
      <c r="C22" s="263">
        <v>68730</v>
      </c>
      <c r="D22" s="263">
        <v>77585.874830000001</v>
      </c>
      <c r="E22" s="263">
        <v>1631</v>
      </c>
      <c r="F22" s="263">
        <v>69650.919020000001</v>
      </c>
    </row>
    <row r="23" spans="1:6" ht="22.5">
      <c r="A23" s="261">
        <v>17</v>
      </c>
      <c r="B23" s="262" t="s">
        <v>924</v>
      </c>
      <c r="C23" s="263">
        <v>5494</v>
      </c>
      <c r="D23" s="263">
        <v>2455.1396500000001</v>
      </c>
      <c r="E23" s="263">
        <v>0</v>
      </c>
      <c r="F23" s="263">
        <v>71.359589999999997</v>
      </c>
    </row>
    <row r="24" spans="1:6" ht="22.5">
      <c r="A24" s="261">
        <v>18</v>
      </c>
      <c r="B24" s="262" t="s">
        <v>925</v>
      </c>
      <c r="C24" s="263">
        <v>226455</v>
      </c>
      <c r="D24" s="263">
        <v>46162.756090000003</v>
      </c>
      <c r="E24" s="263">
        <v>74646</v>
      </c>
      <c r="F24" s="263">
        <v>15514.714300000001</v>
      </c>
    </row>
    <row r="25" spans="1:6" ht="22.5">
      <c r="A25" s="261">
        <v>19</v>
      </c>
      <c r="B25" s="262" t="s">
        <v>926</v>
      </c>
      <c r="C25" s="263">
        <v>780829</v>
      </c>
      <c r="D25" s="263">
        <v>1963446.1171199998</v>
      </c>
      <c r="E25" s="263">
        <v>48400</v>
      </c>
      <c r="F25" s="263">
        <v>1226849.9710899999</v>
      </c>
    </row>
    <row r="26" spans="1:6" ht="22.5">
      <c r="A26" s="261">
        <v>20</v>
      </c>
      <c r="B26" s="262" t="s">
        <v>927</v>
      </c>
      <c r="C26" s="263">
        <v>2008</v>
      </c>
      <c r="D26" s="263">
        <v>9886.3668900000011</v>
      </c>
      <c r="E26" s="263">
        <v>521</v>
      </c>
      <c r="F26" s="263">
        <v>8032.6931699999996</v>
      </c>
    </row>
    <row r="27" spans="1:6" ht="33.75">
      <c r="A27" s="261">
        <v>21</v>
      </c>
      <c r="B27" s="262" t="s">
        <v>928</v>
      </c>
      <c r="C27" s="263">
        <v>609722</v>
      </c>
      <c r="D27" s="263">
        <v>142334.07902</v>
      </c>
      <c r="E27" s="263">
        <v>3771</v>
      </c>
      <c r="F27" s="263">
        <v>24825.8629</v>
      </c>
    </row>
    <row r="28" spans="1:6" ht="22.5">
      <c r="A28" s="261">
        <v>22</v>
      </c>
      <c r="B28" s="262" t="s">
        <v>929</v>
      </c>
      <c r="C28" s="263">
        <v>3946</v>
      </c>
      <c r="D28" s="263">
        <v>6738.8535899999997</v>
      </c>
      <c r="E28" s="263">
        <v>233</v>
      </c>
      <c r="F28" s="263">
        <v>5024.2752499999997</v>
      </c>
    </row>
    <row r="29" spans="1:6" ht="45">
      <c r="A29" s="261">
        <v>23</v>
      </c>
      <c r="B29" s="262" t="s">
        <v>930</v>
      </c>
      <c r="C29" s="263">
        <v>48096</v>
      </c>
      <c r="D29" s="263">
        <v>120845.37456</v>
      </c>
      <c r="E29" s="263">
        <v>5832</v>
      </c>
      <c r="F29" s="263">
        <v>84239.839420000004</v>
      </c>
    </row>
    <row r="30" spans="1:6" ht="22.5">
      <c r="A30" s="261">
        <v>24</v>
      </c>
      <c r="B30" s="262" t="s">
        <v>931</v>
      </c>
      <c r="C30" s="263">
        <v>0</v>
      </c>
      <c r="D30" s="263">
        <v>0</v>
      </c>
      <c r="E30" s="263">
        <v>0</v>
      </c>
      <c r="F30" s="263">
        <v>0</v>
      </c>
    </row>
    <row r="31" spans="1:6" ht="22.5">
      <c r="A31" s="261">
        <v>25</v>
      </c>
      <c r="B31" s="262" t="s">
        <v>932</v>
      </c>
      <c r="C31" s="263">
        <v>0</v>
      </c>
      <c r="D31" s="263">
        <v>0</v>
      </c>
      <c r="E31" s="263">
        <v>0</v>
      </c>
      <c r="F31" s="263">
        <v>0</v>
      </c>
    </row>
    <row r="32" spans="1:6" ht="22.5">
      <c r="A32" s="528"/>
      <c r="B32" s="529" t="s">
        <v>933</v>
      </c>
      <c r="C32" s="530">
        <v>6210523</v>
      </c>
      <c r="D32" s="530">
        <v>6004811.8596400004</v>
      </c>
      <c r="E32" s="530">
        <v>685692</v>
      </c>
      <c r="F32" s="530">
        <v>2813762.3559299996</v>
      </c>
    </row>
    <row r="33" spans="1:7" ht="22.5">
      <c r="A33" s="528"/>
      <c r="B33" s="529" t="s">
        <v>934</v>
      </c>
      <c r="C33" s="530">
        <v>1444601</v>
      </c>
      <c r="D33" s="530">
        <v>2243250.7911799997</v>
      </c>
      <c r="E33" s="530">
        <v>58757</v>
      </c>
      <c r="F33" s="530">
        <v>1348972.6418299999</v>
      </c>
    </row>
    <row r="34" spans="1:7">
      <c r="A34" s="528"/>
      <c r="B34" s="531" t="s">
        <v>935</v>
      </c>
      <c r="C34" s="532">
        <v>7655124</v>
      </c>
      <c r="D34" s="532">
        <v>8248062.6508200001</v>
      </c>
      <c r="E34" s="532">
        <v>744449</v>
      </c>
      <c r="F34" s="532">
        <v>4162734.9977600002</v>
      </c>
    </row>
    <row r="35" spans="1:7" ht="12.75" customHeight="1">
      <c r="A35" s="51" t="s">
        <v>937</v>
      </c>
    </row>
    <row r="36" spans="1:7" ht="12.75" customHeight="1"/>
    <row r="37" spans="1:7" ht="12.75" customHeight="1">
      <c r="A37" s="591" t="s">
        <v>713</v>
      </c>
    </row>
    <row r="38" spans="1:7" ht="12.75" customHeight="1">
      <c r="A38" s="150" t="s">
        <v>714</v>
      </c>
    </row>
    <row r="39" spans="1:7" ht="12.75" customHeight="1"/>
    <row r="40" spans="1:7" ht="12.75" customHeight="1"/>
    <row r="41" spans="1:7" ht="12.75" customHeight="1">
      <c r="G41" s="92"/>
    </row>
    <row r="42" spans="1:7" ht="12.75" customHeight="1">
      <c r="G42" s="104"/>
    </row>
    <row r="43" spans="1:7" ht="12.75" customHeight="1"/>
    <row r="44" spans="1:7" ht="12.75" customHeight="1">
      <c r="G44" s="104"/>
    </row>
    <row r="45" spans="1:7" ht="12.75" customHeight="1">
      <c r="G45" s="92"/>
    </row>
    <row r="46" spans="1:7" ht="12.75" customHeight="1">
      <c r="G46" s="92"/>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936</v>
      </c>
    </row>
    <row r="66" spans="1:1" ht="12.75" customHeight="1"/>
    <row r="67" spans="1:1" ht="12.75" customHeight="1"/>
    <row r="68" spans="1:1" ht="12.75" customHeight="1">
      <c r="A68" s="89" t="s">
        <v>459</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53" t="s">
        <v>715</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431" t="s">
        <v>1278</v>
      </c>
    </row>
    <row r="2" spans="1:18" ht="12.75" customHeight="1">
      <c r="A2" s="137" t="s">
        <v>1279</v>
      </c>
      <c r="Q2" s="104"/>
    </row>
    <row r="3" spans="1:18" ht="12.75" customHeight="1">
      <c r="A3" s="15"/>
      <c r="M3" s="92"/>
      <c r="Q3" s="92"/>
    </row>
    <row r="4" spans="1:18" ht="12.75" customHeight="1">
      <c r="M4" s="92"/>
      <c r="O4" s="92"/>
      <c r="Q4" s="92"/>
    </row>
    <row r="5" spans="1:18" ht="12.75" customHeight="1"/>
    <row r="6" spans="1:18" ht="12.75" customHeight="1">
      <c r="P6" s="92"/>
    </row>
    <row r="7" spans="1:18" ht="12.75" customHeight="1"/>
    <row r="8" spans="1:18" ht="12.75" customHeight="1">
      <c r="R8" s="92"/>
    </row>
    <row r="9" spans="1:18" ht="12.75" customHeight="1">
      <c r="R9" s="104"/>
    </row>
    <row r="10" spans="1:18" ht="12.75" customHeight="1">
      <c r="Q10" s="92"/>
    </row>
    <row r="11" spans="1:18" ht="12.75" customHeight="1">
      <c r="Q11" s="104"/>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937</v>
      </c>
    </row>
    <row r="43" spans="1:17" ht="12.75" customHeight="1">
      <c r="A43" s="54"/>
      <c r="Q43" s="104"/>
    </row>
    <row r="44" spans="1:17" ht="12.75" customHeight="1">
      <c r="A44" s="645" t="s">
        <v>236</v>
      </c>
    </row>
    <row r="45" spans="1:17" ht="12.75" customHeight="1">
      <c r="A45" s="645" t="s">
        <v>237</v>
      </c>
    </row>
    <row r="46" spans="1:17" ht="12.75" customHeight="1">
      <c r="A46" s="645" t="s">
        <v>238</v>
      </c>
    </row>
    <row r="47" spans="1:17" ht="12.75" customHeight="1">
      <c r="A47" s="55"/>
    </row>
    <row r="48" spans="1:17" ht="12.75" customHeight="1">
      <c r="A48" s="152" t="s">
        <v>239</v>
      </c>
    </row>
    <row r="49" spans="1:8" ht="12.75" customHeight="1">
      <c r="A49" s="152" t="s">
        <v>240</v>
      </c>
    </row>
    <row r="50" spans="1:8" ht="12.75" customHeight="1">
      <c r="A50" s="153" t="s">
        <v>241</v>
      </c>
    </row>
    <row r="51" spans="1:8" ht="12.75" customHeight="1">
      <c r="A51" s="56"/>
    </row>
    <row r="52" spans="1:8" ht="12.75" customHeight="1">
      <c r="A52" s="57" t="s">
        <v>938</v>
      </c>
    </row>
    <row r="53" spans="1:8" ht="12.75" customHeight="1">
      <c r="A53" s="57" t="s">
        <v>1132</v>
      </c>
      <c r="B53" s="30"/>
      <c r="C53" s="30"/>
      <c r="D53" s="30"/>
      <c r="E53" s="30"/>
      <c r="F53" s="30"/>
      <c r="G53" s="30"/>
      <c r="H53" s="30"/>
    </row>
    <row r="54" spans="1:8" ht="12.75" customHeight="1">
      <c r="A54" s="57" t="s">
        <v>1126</v>
      </c>
      <c r="B54" s="30"/>
      <c r="C54" s="30"/>
      <c r="D54" s="30"/>
      <c r="E54" s="30"/>
      <c r="F54" s="30"/>
      <c r="G54" s="30"/>
      <c r="H54" s="30"/>
    </row>
    <row r="55" spans="1:8" ht="12.75" customHeight="1">
      <c r="A55" s="57" t="s">
        <v>1128</v>
      </c>
      <c r="B55" s="30"/>
      <c r="C55" s="30"/>
      <c r="D55" s="30"/>
      <c r="E55" s="30"/>
      <c r="F55" s="30"/>
      <c r="G55" s="30"/>
      <c r="H55" s="30"/>
    </row>
    <row r="56" spans="1:8" ht="12.75" customHeight="1">
      <c r="A56" s="57" t="s">
        <v>1129</v>
      </c>
      <c r="B56" s="30"/>
      <c r="C56" s="30"/>
      <c r="D56" s="30"/>
      <c r="E56" s="30"/>
      <c r="F56" s="30"/>
      <c r="G56" s="30"/>
      <c r="H56" s="30"/>
    </row>
    <row r="57" spans="1:8" ht="12.75" customHeight="1">
      <c r="A57" s="57" t="s">
        <v>1130</v>
      </c>
      <c r="B57" s="30"/>
      <c r="C57" s="30"/>
      <c r="D57" s="30"/>
      <c r="E57" s="30"/>
      <c r="F57" s="30"/>
      <c r="G57" s="30"/>
      <c r="H57" s="30"/>
    </row>
    <row r="58" spans="1:8" ht="12.75" customHeight="1">
      <c r="A58" s="57" t="s">
        <v>1131</v>
      </c>
      <c r="B58" s="30"/>
      <c r="C58" s="30"/>
      <c r="D58" s="30"/>
      <c r="E58" s="30"/>
      <c r="F58" s="30"/>
      <c r="G58" s="30"/>
      <c r="H58" s="30"/>
    </row>
    <row r="59" spans="1:8" ht="12.75" customHeight="1">
      <c r="A59" s="57" t="s">
        <v>1127</v>
      </c>
      <c r="B59" s="30"/>
      <c r="C59" s="30"/>
      <c r="D59" s="30"/>
      <c r="E59" s="30"/>
      <c r="F59" s="30"/>
      <c r="G59" s="30"/>
      <c r="H59" s="30"/>
    </row>
    <row r="60" spans="1:8" ht="12.75" customHeight="1">
      <c r="A60" s="57"/>
      <c r="B60" s="30"/>
      <c r="C60" s="30"/>
      <c r="D60" s="30"/>
      <c r="E60" s="30"/>
      <c r="F60" s="30"/>
      <c r="G60" s="30"/>
      <c r="H60" s="30"/>
    </row>
    <row r="61" spans="1:8" ht="12.75" customHeight="1">
      <c r="A61" s="89" t="s">
        <v>459</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558</v>
      </c>
    </row>
  </sheetData>
  <hyperlinks>
    <hyperlink ref="A61"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2"/>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616" t="s">
        <v>725</v>
      </c>
      <c r="B1" s="617"/>
      <c r="C1" s="617"/>
      <c r="D1" s="617"/>
      <c r="E1" s="617"/>
      <c r="F1" s="617"/>
      <c r="G1" s="617"/>
    </row>
    <row r="2" spans="1:12">
      <c r="A2" s="614" t="s">
        <v>726</v>
      </c>
      <c r="B2" s="617"/>
      <c r="C2" s="617"/>
      <c r="D2" s="617"/>
      <c r="E2" s="617"/>
      <c r="F2" s="617"/>
      <c r="G2" s="617"/>
    </row>
    <row r="3" spans="1:12" ht="12.75" customHeight="1">
      <c r="A3" s="38" t="s">
        <v>735</v>
      </c>
      <c r="G3" s="432" t="str">
        <f>Naslovnica!A20</f>
        <v>Studeni 2013.</v>
      </c>
    </row>
    <row r="4" spans="1:12" ht="12.75" customHeight="1">
      <c r="A4" s="149" t="s">
        <v>736</v>
      </c>
      <c r="G4" s="138" t="str">
        <f>Naslovnica!A24</f>
        <v>November 2013</v>
      </c>
    </row>
    <row r="5" spans="1:12" ht="12.75" customHeight="1"/>
    <row r="6" spans="1:12" ht="23.25" customHeight="1">
      <c r="A6" s="762" t="s">
        <v>939</v>
      </c>
      <c r="B6" s="762"/>
      <c r="C6" s="762"/>
      <c r="D6" s="762"/>
      <c r="E6" s="762"/>
      <c r="F6" s="762"/>
      <c r="G6" s="762"/>
    </row>
    <row r="7" spans="1:12" ht="26.25" customHeight="1">
      <c r="A7" s="154" t="s">
        <v>946</v>
      </c>
      <c r="B7" s="154"/>
      <c r="C7" s="154"/>
      <c r="D7" s="154"/>
      <c r="E7" s="154"/>
      <c r="F7" s="154"/>
      <c r="G7" s="155" t="s">
        <v>245</v>
      </c>
    </row>
    <row r="8" spans="1:12" ht="18.75" customHeight="1">
      <c r="A8" s="674" t="s">
        <v>1242</v>
      </c>
      <c r="B8" s="266"/>
      <c r="C8" s="266"/>
      <c r="D8" s="266"/>
      <c r="E8" s="266"/>
      <c r="F8" s="267"/>
      <c r="G8" s="268"/>
      <c r="H8" s="104"/>
    </row>
    <row r="9" spans="1:12" ht="18.75" customHeight="1">
      <c r="A9" s="269" t="s">
        <v>940</v>
      </c>
      <c r="B9" s="266"/>
      <c r="C9" s="266"/>
      <c r="D9" s="266"/>
      <c r="E9" s="266"/>
      <c r="F9" s="270">
        <v>184017857</v>
      </c>
      <c r="G9" s="271">
        <v>-1.1151341046363882E-2</v>
      </c>
      <c r="H9" s="104"/>
    </row>
    <row r="10" spans="1:12" ht="18.75" customHeight="1">
      <c r="A10" s="269" t="s">
        <v>941</v>
      </c>
      <c r="B10" s="266"/>
      <c r="C10" s="266"/>
      <c r="D10" s="266"/>
      <c r="E10" s="266"/>
      <c r="F10" s="270">
        <v>1547752</v>
      </c>
      <c r="G10" s="271">
        <v>-0.90656948899990331</v>
      </c>
      <c r="H10" s="92"/>
    </row>
    <row r="11" spans="1:12" ht="18.75" customHeight="1">
      <c r="A11" s="269" t="s">
        <v>942</v>
      </c>
      <c r="B11" s="266"/>
      <c r="C11" s="266"/>
      <c r="D11" s="266"/>
      <c r="E11" s="266"/>
      <c r="F11" s="270">
        <v>0</v>
      </c>
      <c r="G11" s="270">
        <v>0</v>
      </c>
    </row>
    <row r="12" spans="1:12" ht="18.75" customHeight="1">
      <c r="A12" s="269" t="s">
        <v>943</v>
      </c>
      <c r="B12" s="266"/>
      <c r="C12" s="266"/>
      <c r="D12" s="266"/>
      <c r="E12" s="266"/>
      <c r="F12" s="270">
        <v>0</v>
      </c>
      <c r="G12" s="270">
        <v>0</v>
      </c>
    </row>
    <row r="13" spans="1:12" ht="18.75" customHeight="1">
      <c r="A13" s="265" t="s">
        <v>1243</v>
      </c>
      <c r="B13" s="266"/>
      <c r="C13" s="266"/>
      <c r="D13" s="266"/>
      <c r="E13" s="266"/>
      <c r="F13" s="270">
        <v>8306263</v>
      </c>
      <c r="G13" s="271">
        <v>-8.6938288612020853E-2</v>
      </c>
    </row>
    <row r="14" spans="1:12" ht="18.75" customHeight="1">
      <c r="A14" s="265" t="s">
        <v>944</v>
      </c>
      <c r="B14" s="266"/>
      <c r="C14" s="266"/>
      <c r="D14" s="266"/>
      <c r="E14" s="266"/>
      <c r="F14" s="270">
        <v>4573000</v>
      </c>
      <c r="G14" s="271">
        <v>-0.88398702572593413</v>
      </c>
    </row>
    <row r="15" spans="1:12" ht="18.75" customHeight="1">
      <c r="A15" s="265" t="s">
        <v>945</v>
      </c>
      <c r="B15" s="266"/>
      <c r="C15" s="266"/>
      <c r="D15" s="266"/>
      <c r="E15" s="266"/>
      <c r="F15" s="270">
        <v>21495716</v>
      </c>
      <c r="G15" s="409">
        <v>-8.7247602857441917E-2</v>
      </c>
    </row>
    <row r="16" spans="1:12" ht="18.75" customHeight="1">
      <c r="A16" s="533" t="s">
        <v>951</v>
      </c>
      <c r="B16" s="534"/>
      <c r="C16" s="534"/>
      <c r="D16" s="534"/>
      <c r="E16" s="534"/>
      <c r="F16" s="535">
        <v>219940588</v>
      </c>
      <c r="G16" s="536">
        <v>-0.20368300801628819</v>
      </c>
      <c r="I16" s="93"/>
      <c r="L16" s="93"/>
    </row>
    <row r="17" spans="1:7" ht="18.75" customHeight="1">
      <c r="A17" s="154" t="s">
        <v>947</v>
      </c>
      <c r="B17" s="154"/>
      <c r="C17" s="154"/>
      <c r="D17" s="154"/>
      <c r="E17" s="154"/>
      <c r="F17" s="169"/>
      <c r="G17" s="170"/>
    </row>
    <row r="18" spans="1:7" ht="18.75" customHeight="1">
      <c r="A18" s="674" t="s">
        <v>1244</v>
      </c>
      <c r="B18" s="266"/>
      <c r="C18" s="266"/>
      <c r="D18" s="266"/>
      <c r="E18" s="266"/>
      <c r="F18" s="267"/>
      <c r="G18" s="268"/>
    </row>
    <row r="19" spans="1:7" ht="18.75" customHeight="1">
      <c r="A19" s="269" t="s">
        <v>940</v>
      </c>
      <c r="B19" s="266"/>
      <c r="C19" s="266"/>
      <c r="D19" s="266"/>
      <c r="E19" s="266"/>
      <c r="F19" s="270">
        <v>3491009</v>
      </c>
      <c r="G19" s="271">
        <v>0.45804325336182311</v>
      </c>
    </row>
    <row r="20" spans="1:7" ht="18.75" customHeight="1">
      <c r="A20" s="269" t="s">
        <v>941</v>
      </c>
      <c r="B20" s="266"/>
      <c r="C20" s="266"/>
      <c r="D20" s="266"/>
      <c r="E20" s="266"/>
      <c r="F20" s="270">
        <v>229074</v>
      </c>
      <c r="G20" s="271">
        <v>-0.96782462472315645</v>
      </c>
    </row>
    <row r="21" spans="1:7" ht="18.75" customHeight="1">
      <c r="A21" s="269" t="s">
        <v>942</v>
      </c>
      <c r="B21" s="266"/>
      <c r="C21" s="266"/>
      <c r="D21" s="266"/>
      <c r="E21" s="266"/>
      <c r="F21" s="270">
        <v>0</v>
      </c>
      <c r="G21" s="270">
        <v>0</v>
      </c>
    </row>
    <row r="22" spans="1:7" ht="18.75" customHeight="1">
      <c r="A22" s="269" t="s">
        <v>943</v>
      </c>
      <c r="B22" s="266"/>
      <c r="C22" s="266"/>
      <c r="D22" s="266"/>
      <c r="E22" s="266"/>
      <c r="F22" s="270">
        <v>0</v>
      </c>
      <c r="G22" s="270">
        <v>0</v>
      </c>
    </row>
    <row r="23" spans="1:7" ht="18.75" customHeight="1">
      <c r="A23" s="265" t="s">
        <v>1243</v>
      </c>
      <c r="B23" s="266"/>
      <c r="C23" s="266"/>
      <c r="D23" s="266"/>
      <c r="E23" s="266"/>
      <c r="F23" s="270">
        <v>381530</v>
      </c>
      <c r="G23" s="271">
        <v>0.5863505579855971</v>
      </c>
    </row>
    <row r="24" spans="1:7" ht="18.75" customHeight="1">
      <c r="A24" s="265" t="s">
        <v>944</v>
      </c>
      <c r="B24" s="266"/>
      <c r="C24" s="266"/>
      <c r="D24" s="266"/>
      <c r="E24" s="266"/>
      <c r="F24" s="270">
        <v>17000</v>
      </c>
      <c r="G24" s="271">
        <v>-0.7463027354534465</v>
      </c>
    </row>
    <row r="25" spans="1:7" ht="18.75" customHeight="1">
      <c r="A25" s="265" t="s">
        <v>945</v>
      </c>
      <c r="B25" s="266"/>
      <c r="C25" s="266"/>
      <c r="D25" s="266"/>
      <c r="E25" s="266"/>
      <c r="F25" s="270">
        <v>2670000</v>
      </c>
      <c r="G25" s="409">
        <v>-0.8545962295223023</v>
      </c>
    </row>
    <row r="26" spans="1:7" ht="18.75" customHeight="1">
      <c r="A26" s="533" t="s">
        <v>952</v>
      </c>
      <c r="B26" s="534"/>
      <c r="C26" s="534"/>
      <c r="D26" s="534"/>
      <c r="E26" s="534"/>
      <c r="F26" s="535">
        <v>6788613</v>
      </c>
      <c r="G26" s="536">
        <v>-0.76435475167253797</v>
      </c>
    </row>
    <row r="27" spans="1:7" ht="18.75" customHeight="1">
      <c r="A27" s="154" t="s">
        <v>948</v>
      </c>
      <c r="B27" s="154"/>
      <c r="C27" s="154"/>
      <c r="D27" s="154"/>
      <c r="E27" s="154"/>
      <c r="F27" s="169"/>
      <c r="G27" s="171"/>
    </row>
    <row r="28" spans="1:7" ht="18.75" customHeight="1">
      <c r="A28" s="272" t="s">
        <v>246</v>
      </c>
      <c r="B28" s="266"/>
      <c r="C28" s="266"/>
      <c r="D28" s="266"/>
      <c r="E28" s="266"/>
      <c r="F28" s="270">
        <v>857540322</v>
      </c>
      <c r="G28" s="271">
        <v>0.98726703975752472</v>
      </c>
    </row>
    <row r="29" spans="1:7" ht="18.75" customHeight="1">
      <c r="A29" s="272" t="s">
        <v>247</v>
      </c>
      <c r="B29" s="266"/>
      <c r="C29" s="266"/>
      <c r="D29" s="266"/>
      <c r="E29" s="266"/>
      <c r="F29" s="270">
        <v>271262896</v>
      </c>
      <c r="G29" s="271">
        <v>0.5384107969854911</v>
      </c>
    </row>
    <row r="30" spans="1:7" ht="18.75" customHeight="1">
      <c r="A30" s="533" t="s">
        <v>953</v>
      </c>
      <c r="B30" s="534"/>
      <c r="C30" s="534"/>
      <c r="D30" s="534"/>
      <c r="E30" s="534"/>
      <c r="F30" s="535">
        <v>181</v>
      </c>
      <c r="G30" s="536">
        <v>0.19078947368421054</v>
      </c>
    </row>
    <row r="31" spans="1:7" ht="18.75" customHeight="1">
      <c r="A31" s="273" t="s">
        <v>248</v>
      </c>
      <c r="B31" s="266"/>
      <c r="C31" s="266"/>
      <c r="D31" s="266"/>
      <c r="E31" s="266"/>
      <c r="F31" s="274">
        <v>1772.11</v>
      </c>
      <c r="G31" s="271">
        <v>4.3640650415718669E-3</v>
      </c>
    </row>
    <row r="32" spans="1:7" ht="18.75" customHeight="1">
      <c r="A32" s="275" t="s">
        <v>249</v>
      </c>
      <c r="B32" s="266"/>
      <c r="C32" s="266"/>
      <c r="D32" s="266"/>
      <c r="E32" s="266"/>
      <c r="F32" s="274">
        <v>993.27</v>
      </c>
      <c r="G32" s="271">
        <v>2.5637661118568769E-3</v>
      </c>
    </row>
    <row r="33" spans="1:7" ht="18.75" customHeight="1">
      <c r="A33" s="275" t="s">
        <v>1112</v>
      </c>
      <c r="B33" s="266"/>
      <c r="C33" s="266"/>
      <c r="D33" s="266"/>
      <c r="E33" s="266"/>
      <c r="F33" s="274">
        <v>939.28</v>
      </c>
      <c r="G33" s="271">
        <v>4.7555317630264084E-2</v>
      </c>
    </row>
    <row r="34" spans="1:7" ht="18.75" customHeight="1">
      <c r="A34" s="275" t="s">
        <v>1113</v>
      </c>
      <c r="B34" s="266"/>
      <c r="C34" s="266"/>
      <c r="D34" s="266"/>
      <c r="E34" s="266"/>
      <c r="F34" s="274">
        <v>1117.9000000000001</v>
      </c>
      <c r="G34" s="271">
        <v>0.1694860287271549</v>
      </c>
    </row>
    <row r="35" spans="1:7" ht="18.75" customHeight="1">
      <c r="A35" s="275" t="s">
        <v>1114</v>
      </c>
      <c r="B35" s="266"/>
      <c r="C35" s="266"/>
      <c r="D35" s="266"/>
      <c r="E35" s="266"/>
      <c r="F35" s="274">
        <v>684.8</v>
      </c>
      <c r="G35" s="271">
        <v>5.1726256296842285E-2</v>
      </c>
    </row>
    <row r="36" spans="1:7" ht="18.75" customHeight="1">
      <c r="A36" s="275" t="s">
        <v>1115</v>
      </c>
      <c r="B36" s="266"/>
      <c r="C36" s="266"/>
      <c r="D36" s="266"/>
      <c r="E36" s="266"/>
      <c r="F36" s="274">
        <v>853.21</v>
      </c>
      <c r="G36" s="271">
        <v>2.3731481807821777E-3</v>
      </c>
    </row>
    <row r="37" spans="1:7" ht="18.75" customHeight="1">
      <c r="A37" s="275" t="s">
        <v>1116</v>
      </c>
      <c r="B37" s="266"/>
      <c r="C37" s="266"/>
      <c r="D37" s="266"/>
      <c r="E37" s="266"/>
      <c r="F37" s="274">
        <v>1094.52</v>
      </c>
      <c r="G37" s="271">
        <v>3.7774490840823675E-2</v>
      </c>
    </row>
    <row r="38" spans="1:7" ht="18.75" customHeight="1">
      <c r="A38" s="275" t="s">
        <v>1117</v>
      </c>
      <c r="B38" s="266"/>
      <c r="C38" s="266"/>
      <c r="D38" s="266"/>
      <c r="E38" s="266"/>
      <c r="F38" s="274">
        <v>1116.92</v>
      </c>
      <c r="G38" s="271">
        <v>-1.6102889358703288E-2</v>
      </c>
    </row>
    <row r="39" spans="1:7" ht="18.75" customHeight="1">
      <c r="A39" s="273" t="s">
        <v>250</v>
      </c>
      <c r="B39" s="266"/>
      <c r="C39" s="266"/>
      <c r="D39" s="266"/>
      <c r="E39" s="266"/>
      <c r="F39" s="274">
        <v>99.72</v>
      </c>
      <c r="G39" s="271">
        <v>-4.8897315637161454E-3</v>
      </c>
    </row>
    <row r="40" spans="1:7" ht="18.75" customHeight="1">
      <c r="A40" s="273" t="s">
        <v>460</v>
      </c>
      <c r="B40" s="266"/>
      <c r="C40" s="266"/>
      <c r="D40" s="266"/>
      <c r="E40" s="266"/>
      <c r="F40" s="274">
        <v>123.3171</v>
      </c>
      <c r="G40" s="271">
        <v>-7.5439469346947697E-4</v>
      </c>
    </row>
    <row r="41" spans="1:7" ht="18.75" customHeight="1">
      <c r="A41" s="533" t="s">
        <v>954</v>
      </c>
      <c r="B41" s="534"/>
      <c r="C41" s="534"/>
      <c r="D41" s="534"/>
      <c r="E41" s="534"/>
      <c r="F41" s="537">
        <v>18990</v>
      </c>
      <c r="G41" s="536">
        <v>5.2777469786007315E-2</v>
      </c>
    </row>
    <row r="42" spans="1:7" ht="18.75" customHeight="1">
      <c r="A42" s="154" t="s">
        <v>949</v>
      </c>
      <c r="B42" s="154"/>
      <c r="C42" s="154"/>
      <c r="D42" s="154"/>
      <c r="E42" s="154"/>
      <c r="F42" s="169"/>
      <c r="G42" s="171"/>
    </row>
    <row r="43" spans="1:7" ht="18.75" customHeight="1">
      <c r="A43" s="265" t="s">
        <v>940</v>
      </c>
      <c r="B43" s="266"/>
      <c r="C43" s="266"/>
      <c r="D43" s="266"/>
      <c r="E43" s="266"/>
      <c r="F43" s="270">
        <v>117775.7</v>
      </c>
      <c r="G43" s="271">
        <v>6.100052759509491E-4</v>
      </c>
    </row>
    <row r="44" spans="1:7" ht="18.75" customHeight="1">
      <c r="A44" s="265" t="s">
        <v>941</v>
      </c>
      <c r="B44" s="266"/>
      <c r="C44" s="266"/>
      <c r="D44" s="266"/>
      <c r="E44" s="266"/>
      <c r="F44" s="270">
        <v>64954.6</v>
      </c>
      <c r="G44" s="271">
        <v>-7.8404836568761616E-3</v>
      </c>
    </row>
    <row r="45" spans="1:7" ht="18.75" customHeight="1">
      <c r="A45" s="265" t="s">
        <v>517</v>
      </c>
      <c r="B45" s="266"/>
      <c r="C45" s="266"/>
      <c r="D45" s="266"/>
      <c r="E45" s="266"/>
      <c r="F45" s="270">
        <v>482.7</v>
      </c>
      <c r="G45" s="271">
        <v>0.24857734092084832</v>
      </c>
    </row>
    <row r="46" spans="1:7" ht="18.75" customHeight="1">
      <c r="A46" s="533" t="s">
        <v>955</v>
      </c>
      <c r="B46" s="534"/>
      <c r="C46" s="534"/>
      <c r="D46" s="534"/>
      <c r="E46" s="534"/>
      <c r="F46" s="535">
        <v>183213</v>
      </c>
      <c r="G46" s="536">
        <v>-1.8816899689689723E-3</v>
      </c>
    </row>
    <row r="47" spans="1:7" ht="18.75" customHeight="1">
      <c r="A47" s="154" t="s">
        <v>950</v>
      </c>
      <c r="B47" s="154"/>
      <c r="C47" s="154"/>
      <c r="D47" s="154"/>
      <c r="E47" s="154"/>
      <c r="F47" s="169"/>
      <c r="G47" s="171"/>
    </row>
    <row r="48" spans="1:7" ht="18.75" customHeight="1">
      <c r="A48" s="265" t="s">
        <v>956</v>
      </c>
      <c r="B48" s="266"/>
      <c r="C48" s="266"/>
      <c r="D48" s="266"/>
      <c r="E48" s="266"/>
      <c r="F48" s="270">
        <v>10997029</v>
      </c>
      <c r="G48" s="271">
        <v>-0.1240513501935812</v>
      </c>
    </row>
    <row r="49" spans="1:7" ht="18.75" customHeight="1">
      <c r="A49" s="273" t="s">
        <v>957</v>
      </c>
      <c r="B49" s="266"/>
      <c r="C49" s="266"/>
      <c r="D49" s="266"/>
      <c r="E49" s="266"/>
      <c r="F49" s="270">
        <v>339431</v>
      </c>
      <c r="G49" s="271">
        <v>-0.74078986958201798</v>
      </c>
    </row>
    <row r="50" spans="1:7" ht="18.75" customHeight="1">
      <c r="A50" s="273" t="s">
        <v>958</v>
      </c>
      <c r="B50" s="266"/>
      <c r="C50" s="266"/>
      <c r="D50" s="266"/>
      <c r="E50" s="266"/>
      <c r="F50" s="270">
        <v>950</v>
      </c>
      <c r="G50" s="271">
        <v>0.15853658536585366</v>
      </c>
    </row>
    <row r="51" spans="1:7" ht="12.75" customHeight="1">
      <c r="A51" s="32" t="s">
        <v>959</v>
      </c>
      <c r="B51" s="67"/>
      <c r="C51" s="67"/>
      <c r="D51" s="67"/>
      <c r="E51" s="67"/>
      <c r="F51" s="68"/>
      <c r="G51" s="68"/>
    </row>
    <row r="52" spans="1:7" ht="12.75" customHeight="1">
      <c r="A52" s="89" t="s">
        <v>459</v>
      </c>
      <c r="B52" s="102"/>
      <c r="C52" s="102"/>
      <c r="D52" s="102"/>
      <c r="E52" s="102"/>
      <c r="F52" s="102"/>
      <c r="G52" s="21" t="s">
        <v>716</v>
      </c>
    </row>
    <row r="53" spans="1:7" ht="12.75" customHeight="1">
      <c r="B53" s="69"/>
      <c r="C53" s="69"/>
      <c r="D53" s="69"/>
      <c r="E53" s="69"/>
      <c r="F53" s="69"/>
    </row>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sheetData>
  <mergeCells count="1">
    <mergeCell ref="A6:G6"/>
  </mergeCells>
  <hyperlinks>
    <hyperlink ref="A52" location="'2 Sadržaj'!A1" display="Sadržaj / Contents"/>
  </hyperlinks>
  <pageMargins left="0.70866141732283472" right="0.70866141732283472" top="0.74803149606299213" bottom="0.74803149606299213" header="0.31496062992125984" footer="0.31496062992125984"/>
  <pageSetup paperSize="9" scale="79" orientation="portrait" r:id="rId1"/>
  <rowBreaks count="1" manualBreakCount="1">
    <brk id="52"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52" t="s">
        <v>737</v>
      </c>
      <c r="E1" s="432" t="str">
        <f>Naslovnica!A20</f>
        <v>Studeni 2013.</v>
      </c>
    </row>
    <row r="2" spans="1:6" ht="12.75" customHeight="1">
      <c r="A2" s="149" t="s">
        <v>738</v>
      </c>
      <c r="E2" s="138" t="str">
        <f>Naslovnica!A24</f>
        <v>November 2013</v>
      </c>
    </row>
    <row r="3" spans="1:6" ht="12.75" customHeight="1"/>
    <row r="4" spans="1:6" ht="45" customHeight="1">
      <c r="A4" s="538" t="s">
        <v>964</v>
      </c>
      <c r="B4" s="538" t="s">
        <v>965</v>
      </c>
      <c r="C4" s="538" t="s">
        <v>966</v>
      </c>
      <c r="D4" s="538" t="s">
        <v>967</v>
      </c>
      <c r="E4" s="538" t="s">
        <v>968</v>
      </c>
    </row>
    <row r="5" spans="1:6" ht="12.75" customHeight="1">
      <c r="A5" s="276" t="s">
        <v>1281</v>
      </c>
      <c r="B5" s="277">
        <v>45448627</v>
      </c>
      <c r="C5" s="278">
        <v>0.2469794318118966</v>
      </c>
      <c r="D5" s="279">
        <v>171.61</v>
      </c>
      <c r="E5" s="402">
        <v>2.8</v>
      </c>
      <c r="F5" s="104"/>
    </row>
    <row r="6" spans="1:6" ht="12.75" customHeight="1">
      <c r="A6" s="276" t="s">
        <v>1282</v>
      </c>
      <c r="B6" s="277">
        <v>13735580</v>
      </c>
      <c r="C6" s="278">
        <v>7.464264528842314E-2</v>
      </c>
      <c r="D6" s="279">
        <v>5.73</v>
      </c>
      <c r="E6" s="402">
        <v>14.6</v>
      </c>
      <c r="F6" s="104"/>
    </row>
    <row r="7" spans="1:6" ht="12.75" customHeight="1">
      <c r="A7" s="276" t="s">
        <v>1283</v>
      </c>
      <c r="B7" s="277">
        <v>10444787</v>
      </c>
      <c r="C7" s="278">
        <v>5.6759636735699059E-2</v>
      </c>
      <c r="D7" s="279">
        <v>271.98</v>
      </c>
      <c r="E7" s="402">
        <v>2.6</v>
      </c>
      <c r="F7" s="104"/>
    </row>
    <row r="8" spans="1:6" ht="12.75" customHeight="1">
      <c r="A8" s="276" t="s">
        <v>1284</v>
      </c>
      <c r="B8" s="277">
        <v>9447348</v>
      </c>
      <c r="C8" s="278">
        <v>5.1339298790461979E-2</v>
      </c>
      <c r="D8" s="279">
        <v>3650</v>
      </c>
      <c r="E8" s="402">
        <v>-4.8</v>
      </c>
    </row>
    <row r="9" spans="1:6" ht="12.75" customHeight="1">
      <c r="A9" s="276" t="s">
        <v>1285</v>
      </c>
      <c r="B9" s="277">
        <v>8755953</v>
      </c>
      <c r="C9" s="278">
        <v>4.7582082004626269E-2</v>
      </c>
      <c r="D9" s="279">
        <v>145</v>
      </c>
      <c r="E9" s="402">
        <v>-6.1</v>
      </c>
    </row>
    <row r="10" spans="1:6" ht="12.75" customHeight="1">
      <c r="A10" s="276" t="s">
        <v>1286</v>
      </c>
      <c r="B10" s="277">
        <v>8387432</v>
      </c>
      <c r="C10" s="278">
        <v>4.5579444891061714E-2</v>
      </c>
      <c r="D10" s="279">
        <v>1451</v>
      </c>
      <c r="E10" s="403">
        <v>1.5</v>
      </c>
    </row>
    <row r="11" spans="1:6" ht="12.75" customHeight="1">
      <c r="A11" s="276" t="s">
        <v>1287</v>
      </c>
      <c r="B11" s="277">
        <v>7316052</v>
      </c>
      <c r="C11" s="278">
        <v>3.9757292691510564E-2</v>
      </c>
      <c r="D11" s="279">
        <v>26.4</v>
      </c>
      <c r="E11" s="402">
        <v>-1.9</v>
      </c>
    </row>
    <row r="12" spans="1:6" ht="12.75" customHeight="1">
      <c r="A12" s="276" t="s">
        <v>1288</v>
      </c>
      <c r="B12" s="277">
        <v>7081198</v>
      </c>
      <c r="C12" s="278">
        <v>3.8481036150718892E-2</v>
      </c>
      <c r="D12" s="279">
        <v>127.4</v>
      </c>
      <c r="E12" s="402">
        <v>-3</v>
      </c>
    </row>
    <row r="13" spans="1:6" ht="12.75" customHeight="1">
      <c r="A13" s="276" t="s">
        <v>1289</v>
      </c>
      <c r="B13" s="277">
        <v>6765094</v>
      </c>
      <c r="C13" s="278">
        <v>3.6763246385288405E-2</v>
      </c>
      <c r="D13" s="279">
        <v>8080</v>
      </c>
      <c r="E13" s="402">
        <v>1</v>
      </c>
    </row>
    <row r="14" spans="1:6" ht="12.75" customHeight="1">
      <c r="A14" s="276" t="s">
        <v>1290</v>
      </c>
      <c r="B14" s="277">
        <v>5887203</v>
      </c>
      <c r="C14" s="278">
        <v>3.1992562765455888E-2</v>
      </c>
      <c r="D14" s="279">
        <v>63</v>
      </c>
      <c r="E14" s="402">
        <v>10.5</v>
      </c>
    </row>
    <row r="15" spans="1:6" ht="12.75" customHeight="1">
      <c r="A15" s="276" t="s">
        <v>962</v>
      </c>
      <c r="B15" s="277">
        <v>60748583</v>
      </c>
      <c r="C15" s="278">
        <v>0.33012330428345332</v>
      </c>
      <c r="D15" s="280"/>
      <c r="E15" s="278"/>
    </row>
    <row r="16" spans="1:6" ht="15.75" customHeight="1">
      <c r="A16" s="539" t="s">
        <v>963</v>
      </c>
      <c r="B16" s="540">
        <f>SUM(B5:B15)</f>
        <v>184017857</v>
      </c>
      <c r="C16" s="541"/>
      <c r="D16" s="542"/>
      <c r="E16" s="542"/>
    </row>
    <row r="17" spans="1:6" ht="12.75" customHeight="1">
      <c r="A17" s="70" t="s">
        <v>961</v>
      </c>
    </row>
    <row r="18" spans="1:6" ht="12.75" customHeight="1"/>
    <row r="19" spans="1:6" ht="12.75" customHeight="1">
      <c r="A19" s="552" t="s">
        <v>739</v>
      </c>
    </row>
    <row r="20" spans="1:6" ht="12.75" customHeight="1">
      <c r="A20" s="149" t="s">
        <v>740</v>
      </c>
    </row>
    <row r="21" spans="1:6" ht="12.75" customHeight="1">
      <c r="A21" s="71" t="s">
        <v>960</v>
      </c>
    </row>
    <row r="22" spans="1:6" ht="43.5">
      <c r="A22" s="538" t="s">
        <v>969</v>
      </c>
      <c r="B22" s="538" t="s">
        <v>965</v>
      </c>
      <c r="C22" s="538" t="s">
        <v>966</v>
      </c>
      <c r="D22" s="538" t="s">
        <v>967</v>
      </c>
    </row>
    <row r="23" spans="1:6" ht="15" customHeight="1">
      <c r="A23" s="281" t="s">
        <v>251</v>
      </c>
      <c r="B23" s="282"/>
      <c r="C23" s="283"/>
      <c r="D23" s="283"/>
      <c r="E23" s="104"/>
      <c r="F23" s="104"/>
    </row>
    <row r="24" spans="1:6" ht="12.75" customHeight="1">
      <c r="A24" s="284" t="s">
        <v>1291</v>
      </c>
      <c r="B24" s="277">
        <v>380839</v>
      </c>
      <c r="C24" s="285">
        <v>0.24605944621618966</v>
      </c>
      <c r="D24" s="410">
        <v>100</v>
      </c>
      <c r="E24" s="104"/>
      <c r="F24" s="104"/>
    </row>
    <row r="25" spans="1:6" ht="12.75" customHeight="1">
      <c r="A25" s="284" t="s">
        <v>1292</v>
      </c>
      <c r="B25" s="277">
        <v>358635</v>
      </c>
      <c r="C25" s="285">
        <v>0.23171347864515762</v>
      </c>
      <c r="D25" s="410">
        <v>102.1</v>
      </c>
      <c r="E25" s="104"/>
      <c r="F25" s="104"/>
    </row>
    <row r="26" spans="1:6" ht="12.75" customHeight="1">
      <c r="A26" s="284" t="s">
        <v>1293</v>
      </c>
      <c r="B26" s="277">
        <v>126991</v>
      </c>
      <c r="C26" s="285">
        <v>8.2048674464642909E-2</v>
      </c>
      <c r="D26" s="410">
        <v>69.010000000000005</v>
      </c>
      <c r="E26" s="104"/>
    </row>
    <row r="27" spans="1:6" ht="12.75" customHeight="1">
      <c r="A27" s="284" t="s">
        <v>1294</v>
      </c>
      <c r="B27" s="277">
        <v>121809</v>
      </c>
      <c r="C27" s="285">
        <v>7.8700592859838006E-2</v>
      </c>
      <c r="D27" s="410">
        <v>79</v>
      </c>
    </row>
    <row r="28" spans="1:6" ht="12.75" customHeight="1">
      <c r="A28" s="284" t="s">
        <v>1295</v>
      </c>
      <c r="B28" s="277">
        <v>121801</v>
      </c>
      <c r="C28" s="285">
        <v>7.8695424073107326E-2</v>
      </c>
      <c r="D28" s="410">
        <v>71.010000000000005</v>
      </c>
    </row>
    <row r="29" spans="1:6" ht="12.75" customHeight="1">
      <c r="A29" s="284" t="s">
        <v>1296</v>
      </c>
      <c r="B29" s="277">
        <v>96771</v>
      </c>
      <c r="C29" s="285">
        <v>6.2523582589458782E-2</v>
      </c>
      <c r="D29" s="411">
        <v>103</v>
      </c>
    </row>
    <row r="30" spans="1:6" ht="12.75" customHeight="1">
      <c r="A30" s="284" t="s">
        <v>1297</v>
      </c>
      <c r="B30" s="277">
        <v>52992</v>
      </c>
      <c r="C30" s="285">
        <v>3.4238043304095231E-2</v>
      </c>
      <c r="D30" s="410">
        <v>87.7</v>
      </c>
    </row>
    <row r="31" spans="1:6" ht="12.75" customHeight="1">
      <c r="A31" s="284" t="s">
        <v>1298</v>
      </c>
      <c r="B31" s="277">
        <v>44878</v>
      </c>
      <c r="C31" s="285">
        <v>2.8995601362492181E-2</v>
      </c>
      <c r="D31" s="410">
        <v>92.7</v>
      </c>
    </row>
    <row r="32" spans="1:6" ht="12.75" customHeight="1">
      <c r="A32" s="284" t="s">
        <v>1299</v>
      </c>
      <c r="B32" s="277">
        <v>43026</v>
      </c>
      <c r="C32" s="285">
        <v>2.7799027234337283E-2</v>
      </c>
      <c r="D32" s="410">
        <v>86.77</v>
      </c>
    </row>
    <row r="33" spans="1:6" ht="12.75" customHeight="1">
      <c r="A33" s="284" t="s">
        <v>1300</v>
      </c>
      <c r="B33" s="277">
        <v>38551</v>
      </c>
      <c r="C33" s="285">
        <v>2.4907737156857172E-2</v>
      </c>
      <c r="D33" s="410">
        <v>95.6</v>
      </c>
    </row>
    <row r="34" spans="1:6" ht="15" customHeight="1">
      <c r="A34" s="276" t="s">
        <v>962</v>
      </c>
      <c r="B34" s="277">
        <v>161459</v>
      </c>
      <c r="C34" s="285">
        <v>0.10431839209382382</v>
      </c>
      <c r="D34" s="286"/>
    </row>
    <row r="35" spans="1:6" ht="15" customHeight="1">
      <c r="A35" s="287" t="s">
        <v>963</v>
      </c>
      <c r="B35" s="288">
        <f>SUM(B24:B34)</f>
        <v>1547752</v>
      </c>
      <c r="C35" s="285"/>
      <c r="D35" s="286"/>
    </row>
    <row r="36" spans="1:6" ht="15" customHeight="1">
      <c r="A36" s="281" t="s">
        <v>973</v>
      </c>
      <c r="B36" s="277"/>
      <c r="C36" s="285"/>
      <c r="D36" s="286"/>
    </row>
    <row r="37" spans="1:6" ht="15" customHeight="1">
      <c r="A37" s="289" t="s">
        <v>1301</v>
      </c>
      <c r="B37" s="669">
        <v>13793480</v>
      </c>
      <c r="C37" s="285">
        <v>0.64168506878300779</v>
      </c>
      <c r="D37" s="286">
        <v>108.1</v>
      </c>
    </row>
    <row r="38" spans="1:6" ht="15" customHeight="1">
      <c r="A38" s="289" t="s">
        <v>1302</v>
      </c>
      <c r="B38" s="669">
        <v>7702236</v>
      </c>
      <c r="C38" s="285">
        <v>0.35831493121699226</v>
      </c>
      <c r="D38" s="286">
        <v>101.07</v>
      </c>
    </row>
    <row r="39" spans="1:6" ht="15" customHeight="1">
      <c r="A39" s="287" t="s">
        <v>963</v>
      </c>
      <c r="B39" s="288">
        <f>SUM(B37:B38)</f>
        <v>21495716</v>
      </c>
      <c r="C39" s="285"/>
      <c r="D39" s="286"/>
    </row>
    <row r="40" spans="1:6" ht="26.25" customHeight="1">
      <c r="A40" s="543" t="s">
        <v>971</v>
      </c>
      <c r="B40" s="544">
        <f>B35+B39</f>
        <v>23043468</v>
      </c>
      <c r="C40" s="545"/>
      <c r="D40" s="546"/>
    </row>
    <row r="41" spans="1:6" ht="12.75" customHeight="1"/>
    <row r="42" spans="1:6" ht="12.75" customHeight="1">
      <c r="A42" s="552" t="s">
        <v>741</v>
      </c>
    </row>
    <row r="43" spans="1:6" ht="12.75" customHeight="1">
      <c r="A43" s="149" t="s">
        <v>742</v>
      </c>
      <c r="B43" s="93"/>
    </row>
    <row r="44" spans="1:6" ht="12.75" customHeight="1">
      <c r="A44" s="71" t="s">
        <v>960</v>
      </c>
    </row>
    <row r="45" spans="1:6" ht="43.5">
      <c r="A45" s="538" t="s">
        <v>970</v>
      </c>
      <c r="B45" s="538" t="s">
        <v>965</v>
      </c>
      <c r="C45" s="538" t="s">
        <v>966</v>
      </c>
      <c r="D45" s="538" t="s">
        <v>967</v>
      </c>
    </row>
    <row r="46" spans="1:6" ht="12.75" customHeight="1">
      <c r="A46" s="284" t="s">
        <v>1292</v>
      </c>
      <c r="B46" s="277">
        <v>241332780</v>
      </c>
      <c r="C46" s="285">
        <v>0.28142441129599083</v>
      </c>
      <c r="D46" s="410">
        <v>102</v>
      </c>
      <c r="E46" s="104"/>
      <c r="F46" s="104"/>
    </row>
    <row r="47" spans="1:6" ht="12.75" customHeight="1">
      <c r="A47" s="284" t="s">
        <v>1301</v>
      </c>
      <c r="B47" s="277">
        <v>137799298</v>
      </c>
      <c r="C47" s="285">
        <v>0.16069133383641793</v>
      </c>
      <c r="D47" s="410">
        <v>108</v>
      </c>
      <c r="E47" s="104"/>
      <c r="F47" s="104"/>
    </row>
    <row r="48" spans="1:6" ht="12.75" customHeight="1">
      <c r="A48" s="284" t="s">
        <v>1302</v>
      </c>
      <c r="B48" s="277">
        <v>104389649</v>
      </c>
      <c r="C48" s="285">
        <v>0.12173147599435152</v>
      </c>
      <c r="D48" s="410">
        <v>100.8</v>
      </c>
      <c r="E48" s="104"/>
    </row>
    <row r="49" spans="1:7" ht="12.75" customHeight="1">
      <c r="A49" s="284" t="s">
        <v>1303</v>
      </c>
      <c r="B49" s="277">
        <v>96391475</v>
      </c>
      <c r="C49" s="285">
        <v>0.11240459794076552</v>
      </c>
      <c r="D49" s="410">
        <v>106.85</v>
      </c>
    </row>
    <row r="50" spans="1:7" ht="12.75" customHeight="1">
      <c r="A50" s="284" t="s">
        <v>1304</v>
      </c>
      <c r="B50" s="277">
        <v>71101644</v>
      </c>
      <c r="C50" s="285">
        <v>8.2913470374298581E-2</v>
      </c>
      <c r="D50" s="410">
        <v>101.55</v>
      </c>
    </row>
    <row r="51" spans="1:7" ht="12.75" customHeight="1">
      <c r="A51" s="284" t="s">
        <v>1305</v>
      </c>
      <c r="B51" s="277">
        <v>67808435</v>
      </c>
      <c r="C51" s="285">
        <v>7.9073173983150821E-2</v>
      </c>
      <c r="D51" s="411">
        <v>109.15</v>
      </c>
    </row>
    <row r="52" spans="1:7" ht="12.75" customHeight="1">
      <c r="A52" s="284" t="s">
        <v>1306</v>
      </c>
      <c r="B52" s="277">
        <v>50266246</v>
      </c>
      <c r="C52" s="285">
        <v>5.8616772610042674E-2</v>
      </c>
      <c r="D52" s="410">
        <v>103.05</v>
      </c>
    </row>
    <row r="53" spans="1:7" ht="12.75" customHeight="1">
      <c r="A53" s="284" t="s">
        <v>1307</v>
      </c>
      <c r="B53" s="277">
        <v>49965542</v>
      </c>
      <c r="C53" s="285">
        <v>5.8266113879909327E-2</v>
      </c>
      <c r="D53" s="410">
        <v>32.564999999999998</v>
      </c>
    </row>
    <row r="54" spans="1:7" ht="12.75" customHeight="1">
      <c r="A54" s="284" t="s">
        <v>1308</v>
      </c>
      <c r="B54" s="277">
        <v>10878585</v>
      </c>
      <c r="C54" s="285">
        <v>1.268579999517014E-2</v>
      </c>
      <c r="D54" s="410">
        <v>102.4</v>
      </c>
    </row>
    <row r="55" spans="1:7" ht="12.75" customHeight="1">
      <c r="A55" s="290" t="s">
        <v>1309</v>
      </c>
      <c r="B55" s="277">
        <v>6737750</v>
      </c>
      <c r="C55" s="285">
        <v>7.8570649507686535E-3</v>
      </c>
      <c r="D55" s="410">
        <v>103.75</v>
      </c>
    </row>
    <row r="56" spans="1:7" ht="24">
      <c r="A56" s="291" t="s">
        <v>1104</v>
      </c>
      <c r="B56" s="277">
        <v>20868918</v>
      </c>
      <c r="C56" s="285">
        <v>2.4335786276881332E-2</v>
      </c>
      <c r="D56" s="286"/>
    </row>
    <row r="57" spans="1:7" ht="26.25" customHeight="1">
      <c r="A57" s="543" t="s">
        <v>972</v>
      </c>
      <c r="B57" s="544">
        <f>SUM(B46:B56)</f>
        <v>857540322</v>
      </c>
      <c r="C57" s="545"/>
      <c r="D57" s="546"/>
    </row>
    <row r="58" spans="1:7" ht="12.75" customHeight="1"/>
    <row r="59" spans="1:7" ht="12.75" customHeight="1">
      <c r="A59" s="553" t="s">
        <v>743</v>
      </c>
    </row>
    <row r="60" spans="1:7" ht="12.75" customHeight="1">
      <c r="A60" s="156" t="s">
        <v>744</v>
      </c>
    </row>
    <row r="61" spans="1:7" ht="12.75" customHeight="1">
      <c r="A61" s="71" t="s">
        <v>974</v>
      </c>
    </row>
    <row r="62" spans="1:7" ht="12.75" customHeight="1">
      <c r="A62" s="534"/>
      <c r="B62" s="547" t="s">
        <v>253</v>
      </c>
      <c r="C62" s="547" t="s">
        <v>254</v>
      </c>
      <c r="D62" s="547" t="s">
        <v>255</v>
      </c>
      <c r="E62" s="547" t="s">
        <v>256</v>
      </c>
      <c r="F62" s="547" t="s">
        <v>257</v>
      </c>
    </row>
    <row r="63" spans="1:7" ht="12.75" customHeight="1">
      <c r="A63" s="534"/>
      <c r="B63" s="548" t="s">
        <v>258</v>
      </c>
      <c r="C63" s="548" t="s">
        <v>259</v>
      </c>
      <c r="D63" s="548" t="s">
        <v>260</v>
      </c>
      <c r="E63" s="548" t="s">
        <v>261</v>
      </c>
      <c r="F63" s="548" t="s">
        <v>262</v>
      </c>
    </row>
    <row r="64" spans="1:7" ht="12.75" customHeight="1">
      <c r="A64" s="292"/>
      <c r="B64" s="293"/>
      <c r="C64" s="293"/>
      <c r="D64" s="293"/>
      <c r="E64" s="294"/>
      <c r="F64" s="294"/>
      <c r="G64" s="104"/>
    </row>
    <row r="65" spans="1:7" ht="15" customHeight="1">
      <c r="A65" s="539" t="s">
        <v>963</v>
      </c>
      <c r="B65" s="549"/>
      <c r="C65" s="549"/>
      <c r="D65" s="549"/>
      <c r="E65" s="550"/>
      <c r="F65" s="550"/>
    </row>
    <row r="66" spans="1:7" ht="12.75" customHeight="1"/>
    <row r="67" spans="1:7" ht="12.75" customHeight="1">
      <c r="A67" s="553" t="s">
        <v>745</v>
      </c>
    </row>
    <row r="68" spans="1:7" ht="12.75" customHeight="1">
      <c r="A68" s="156" t="s">
        <v>746</v>
      </c>
    </row>
    <row r="69" spans="1:7" ht="12.75" customHeight="1">
      <c r="A69" s="71" t="s">
        <v>252</v>
      </c>
    </row>
    <row r="70" spans="1:7" ht="12.75" customHeight="1">
      <c r="A70" s="534"/>
      <c r="B70" s="547" t="s">
        <v>253</v>
      </c>
      <c r="C70" s="547" t="s">
        <v>254</v>
      </c>
      <c r="D70" s="547" t="s">
        <v>255</v>
      </c>
      <c r="E70" s="547" t="s">
        <v>256</v>
      </c>
      <c r="F70" s="547" t="s">
        <v>257</v>
      </c>
    </row>
    <row r="71" spans="1:7" ht="12.75" customHeight="1">
      <c r="A71" s="534"/>
      <c r="B71" s="548" t="s">
        <v>258</v>
      </c>
      <c r="C71" s="548" t="s">
        <v>259</v>
      </c>
      <c r="D71" s="548" t="s">
        <v>260</v>
      </c>
      <c r="E71" s="548" t="s">
        <v>261</v>
      </c>
      <c r="F71" s="548" t="s">
        <v>262</v>
      </c>
    </row>
    <row r="72" spans="1:7" ht="12.75" customHeight="1">
      <c r="A72" s="292"/>
      <c r="B72" s="295"/>
      <c r="C72" s="295"/>
      <c r="D72" s="295"/>
      <c r="E72" s="296"/>
      <c r="F72" s="296"/>
      <c r="G72" s="104"/>
    </row>
    <row r="73" spans="1:7" ht="12.75" customHeight="1">
      <c r="A73" s="292"/>
      <c r="B73" s="295"/>
      <c r="C73" s="295"/>
      <c r="D73" s="295"/>
      <c r="E73" s="296"/>
      <c r="F73" s="296"/>
      <c r="G73" s="104"/>
    </row>
    <row r="74" spans="1:7" ht="15" customHeight="1">
      <c r="A74" s="539" t="s">
        <v>963</v>
      </c>
      <c r="B74" s="551"/>
      <c r="C74" s="551"/>
      <c r="D74" s="551"/>
      <c r="E74" s="550">
        <f>SUM(E72:E73)</f>
        <v>0</v>
      </c>
      <c r="F74" s="550">
        <f>SUM(F72:F73)</f>
        <v>0</v>
      </c>
    </row>
    <row r="75" spans="1:7" ht="12.75" customHeight="1">
      <c r="A75" s="27" t="s">
        <v>975</v>
      </c>
    </row>
    <row r="76" spans="1:7" ht="12.75" customHeight="1">
      <c r="A76" s="89" t="s">
        <v>459</v>
      </c>
      <c r="G76" s="53" t="s">
        <v>175</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7" orientation="portrait" r:id="rId1"/>
  <rowBreaks count="1" manualBreakCount="1">
    <brk id="76"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00"/>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5" customHeight="1">
      <c r="A1" s="611" t="s">
        <v>727</v>
      </c>
      <c r="B1" s="612"/>
      <c r="C1" s="613"/>
      <c r="D1" s="613"/>
      <c r="E1" s="613"/>
      <c r="F1" s="613"/>
      <c r="G1" s="613"/>
      <c r="H1" s="613"/>
      <c r="I1" s="613"/>
      <c r="J1" s="613"/>
    </row>
    <row r="2" spans="1:11" ht="15" customHeight="1">
      <c r="A2" s="614" t="s">
        <v>728</v>
      </c>
      <c r="B2" s="615"/>
      <c r="C2" s="615"/>
      <c r="D2" s="615"/>
      <c r="E2" s="615"/>
      <c r="F2" s="615"/>
      <c r="G2" s="613"/>
      <c r="H2" s="613"/>
      <c r="I2" s="613"/>
      <c r="J2" s="613"/>
    </row>
    <row r="3" spans="1:11" ht="12.75" customHeight="1">
      <c r="A3" s="552" t="s">
        <v>1183</v>
      </c>
    </row>
    <row r="4" spans="1:11" ht="12.75" customHeight="1">
      <c r="A4" s="149" t="s">
        <v>976</v>
      </c>
    </row>
    <row r="5" spans="1:11" ht="12.75" customHeight="1">
      <c r="E5" s="765" t="str">
        <f>Naslovnica!A20</f>
        <v>Studeni 2013.</v>
      </c>
      <c r="F5" s="765"/>
      <c r="G5" s="767" t="str">
        <f>'4 Tablica 2 - Graf 2'!F5</f>
        <v>Liistopad 2013.</v>
      </c>
      <c r="H5" s="765"/>
    </row>
    <row r="6" spans="1:11" ht="12.75" customHeight="1">
      <c r="E6" s="766" t="str">
        <f>Naslovnica!A24</f>
        <v>November 2013</v>
      </c>
      <c r="F6" s="766"/>
      <c r="G6" s="768" t="str">
        <f>'4 Tablica 2 - Graf 2'!F6</f>
        <v>October 2013</v>
      </c>
      <c r="H6" s="766"/>
    </row>
    <row r="7" spans="1:11" ht="12.75" customHeight="1">
      <c r="A7" s="554"/>
      <c r="B7" s="555"/>
      <c r="C7" s="555"/>
      <c r="D7" s="555"/>
      <c r="E7" s="763" t="s">
        <v>263</v>
      </c>
      <c r="F7" s="764"/>
      <c r="G7" s="763" t="s">
        <v>263</v>
      </c>
      <c r="H7" s="764"/>
      <c r="I7" s="764" t="s">
        <v>264</v>
      </c>
      <c r="J7" s="764"/>
    </row>
    <row r="8" spans="1:11" ht="12.75" customHeight="1">
      <c r="A8" s="556" t="s">
        <v>265</v>
      </c>
      <c r="B8" s="556" t="s">
        <v>266</v>
      </c>
      <c r="C8" s="538" t="s">
        <v>472</v>
      </c>
      <c r="D8" s="538" t="s">
        <v>473</v>
      </c>
      <c r="E8" s="538" t="s">
        <v>267</v>
      </c>
      <c r="F8" s="538" t="s">
        <v>163</v>
      </c>
      <c r="G8" s="538" t="s">
        <v>267</v>
      </c>
      <c r="H8" s="538" t="s">
        <v>163</v>
      </c>
      <c r="I8" s="538" t="s">
        <v>267</v>
      </c>
      <c r="J8" s="538" t="s">
        <v>163</v>
      </c>
    </row>
    <row r="9" spans="1:11" ht="12.75" customHeight="1">
      <c r="A9" s="557" t="s">
        <v>268</v>
      </c>
      <c r="B9" s="557" t="s">
        <v>269</v>
      </c>
      <c r="C9" s="558" t="s">
        <v>977</v>
      </c>
      <c r="D9" s="558" t="s">
        <v>978</v>
      </c>
      <c r="E9" s="558" t="s">
        <v>270</v>
      </c>
      <c r="F9" s="558" t="s">
        <v>271</v>
      </c>
      <c r="G9" s="558" t="s">
        <v>270</v>
      </c>
      <c r="H9" s="558" t="s">
        <v>271</v>
      </c>
      <c r="I9" s="558" t="s">
        <v>270</v>
      </c>
      <c r="J9" s="558" t="s">
        <v>271</v>
      </c>
    </row>
    <row r="10" spans="1:11" ht="12.75" customHeight="1">
      <c r="A10" s="297" t="s">
        <v>586</v>
      </c>
      <c r="B10" s="298" t="s">
        <v>276</v>
      </c>
      <c r="C10" s="299" t="s">
        <v>274</v>
      </c>
      <c r="D10" s="299" t="s">
        <v>277</v>
      </c>
      <c r="E10" s="300">
        <v>0</v>
      </c>
      <c r="F10" s="301">
        <v>0</v>
      </c>
      <c r="G10" s="300">
        <v>0</v>
      </c>
      <c r="H10" s="301">
        <v>0</v>
      </c>
      <c r="I10" s="304"/>
      <c r="J10" s="304"/>
      <c r="K10" s="104"/>
    </row>
    <row r="11" spans="1:11" ht="12.75" customHeight="1">
      <c r="A11" s="298" t="s">
        <v>278</v>
      </c>
      <c r="B11" s="298" t="s">
        <v>276</v>
      </c>
      <c r="C11" s="299" t="s">
        <v>274</v>
      </c>
      <c r="D11" s="299" t="s">
        <v>277</v>
      </c>
      <c r="E11" s="305">
        <v>52396905.07</v>
      </c>
      <c r="F11" s="306">
        <v>90.410875843488526</v>
      </c>
      <c r="G11" s="302">
        <v>51885238.630000003</v>
      </c>
      <c r="H11" s="303">
        <v>90.155095833887458</v>
      </c>
      <c r="I11" s="304">
        <v>9.8615030692785766E-3</v>
      </c>
      <c r="J11" s="304">
        <v>2.8371109501381664E-3</v>
      </c>
      <c r="K11" s="92"/>
    </row>
    <row r="12" spans="1:11" ht="12.75" customHeight="1">
      <c r="A12" s="298" t="s">
        <v>279</v>
      </c>
      <c r="B12" s="298" t="s">
        <v>276</v>
      </c>
      <c r="C12" s="299" t="s">
        <v>272</v>
      </c>
      <c r="D12" s="299" t="s">
        <v>273</v>
      </c>
      <c r="E12" s="307">
        <v>50299531.57</v>
      </c>
      <c r="F12" s="308">
        <v>7283.7216384732365</v>
      </c>
      <c r="G12" s="309">
        <v>49907781.009999998</v>
      </c>
      <c r="H12" s="310">
        <v>7226.9934356114454</v>
      </c>
      <c r="I12" s="304">
        <v>7.8494886382849405E-3</v>
      </c>
      <c r="J12" s="304">
        <v>7.8494886382847184E-3</v>
      </c>
      <c r="K12" s="92"/>
    </row>
    <row r="13" spans="1:11" ht="12.75" customHeight="1">
      <c r="A13" s="311" t="s">
        <v>280</v>
      </c>
      <c r="B13" s="298" t="s">
        <v>276</v>
      </c>
      <c r="C13" s="299" t="s">
        <v>274</v>
      </c>
      <c r="D13" s="299" t="s">
        <v>273</v>
      </c>
      <c r="E13" s="309">
        <v>0</v>
      </c>
      <c r="F13" s="310">
        <v>0</v>
      </c>
      <c r="G13" s="309">
        <v>0</v>
      </c>
      <c r="H13" s="310">
        <v>0</v>
      </c>
      <c r="I13" s="304" t="s">
        <v>1310</v>
      </c>
      <c r="J13" s="304" t="s">
        <v>1310</v>
      </c>
      <c r="K13" s="104"/>
    </row>
    <row r="14" spans="1:11" ht="12.75" customHeight="1">
      <c r="A14" s="297" t="s">
        <v>462</v>
      </c>
      <c r="B14" s="298" t="s">
        <v>276</v>
      </c>
      <c r="C14" s="299" t="s">
        <v>274</v>
      </c>
      <c r="D14" s="299" t="s">
        <v>275</v>
      </c>
      <c r="E14" s="312">
        <v>6441940.6200000001</v>
      </c>
      <c r="F14" s="313">
        <v>54.891818684584685</v>
      </c>
      <c r="G14" s="309">
        <v>6409047.3099999996</v>
      </c>
      <c r="H14" s="310">
        <v>54.611534572239698</v>
      </c>
      <c r="I14" s="304">
        <v>5.13232441718392E-3</v>
      </c>
      <c r="J14" s="304">
        <v>5.13232441718392E-3</v>
      </c>
    </row>
    <row r="15" spans="1:11" ht="12.75" customHeight="1">
      <c r="A15" s="298" t="s">
        <v>281</v>
      </c>
      <c r="B15" s="298" t="s">
        <v>282</v>
      </c>
      <c r="C15" s="299" t="s">
        <v>274</v>
      </c>
      <c r="D15" s="299" t="s">
        <v>277</v>
      </c>
      <c r="E15" s="307">
        <v>175380410.15000001</v>
      </c>
      <c r="F15" s="308">
        <v>116.53865645391019</v>
      </c>
      <c r="G15" s="309">
        <v>175180772.28999999</v>
      </c>
      <c r="H15" s="310">
        <v>116.4244950703207</v>
      </c>
      <c r="I15" s="304">
        <v>1.1396105713561422E-3</v>
      </c>
      <c r="J15" s="304">
        <v>9.8056155210746176E-4</v>
      </c>
    </row>
    <row r="16" spans="1:11" ht="12.75" customHeight="1">
      <c r="A16" s="298" t="s">
        <v>283</v>
      </c>
      <c r="B16" s="298" t="s">
        <v>282</v>
      </c>
      <c r="C16" s="299" t="s">
        <v>274</v>
      </c>
      <c r="D16" s="299" t="s">
        <v>273</v>
      </c>
      <c r="E16" s="307">
        <v>11492051.970000001</v>
      </c>
      <c r="F16" s="308">
        <v>881.26231605869918</v>
      </c>
      <c r="G16" s="309">
        <v>11469055.449999999</v>
      </c>
      <c r="H16" s="310">
        <v>879.46413402873509</v>
      </c>
      <c r="I16" s="304">
        <v>2.0050927559167597E-3</v>
      </c>
      <c r="J16" s="304">
        <v>2.0446337268205106E-3</v>
      </c>
    </row>
    <row r="17" spans="1:10" ht="12.75" customHeight="1">
      <c r="A17" s="298" t="s">
        <v>284</v>
      </c>
      <c r="B17" s="298" t="s">
        <v>282</v>
      </c>
      <c r="C17" s="299" t="s">
        <v>274</v>
      </c>
      <c r="D17" s="299" t="s">
        <v>275</v>
      </c>
      <c r="E17" s="307">
        <v>8495793.3599999994</v>
      </c>
      <c r="F17" s="308">
        <v>120.93206350553324</v>
      </c>
      <c r="G17" s="309">
        <v>8518139.9600000009</v>
      </c>
      <c r="H17" s="310">
        <v>121.31897163252131</v>
      </c>
      <c r="I17" s="304">
        <v>-2.6234131048489262E-3</v>
      </c>
      <c r="J17" s="304">
        <v>-3.1891807339088363E-3</v>
      </c>
    </row>
    <row r="18" spans="1:10" ht="12.75" customHeight="1">
      <c r="A18" s="298" t="s">
        <v>285</v>
      </c>
      <c r="B18" s="298" t="s">
        <v>286</v>
      </c>
      <c r="C18" s="299" t="s">
        <v>274</v>
      </c>
      <c r="D18" s="299" t="s">
        <v>273</v>
      </c>
      <c r="E18" s="307">
        <v>5455861.8300000001</v>
      </c>
      <c r="F18" s="308">
        <v>78.616015728615821</v>
      </c>
      <c r="G18" s="309">
        <v>5480229.6200000001</v>
      </c>
      <c r="H18" s="310">
        <v>78.967142392304012</v>
      </c>
      <c r="I18" s="304">
        <v>-4.4464906928479708E-3</v>
      </c>
      <c r="J18" s="304">
        <v>-4.4464906928480818E-3</v>
      </c>
    </row>
    <row r="19" spans="1:10" ht="12.75" customHeight="1">
      <c r="A19" s="298" t="s">
        <v>287</v>
      </c>
      <c r="B19" s="298" t="s">
        <v>286</v>
      </c>
      <c r="C19" s="299" t="s">
        <v>272</v>
      </c>
      <c r="D19" s="299" t="s">
        <v>275</v>
      </c>
      <c r="E19" s="307">
        <v>14972835.32</v>
      </c>
      <c r="F19" s="308">
        <v>121.31562849151128</v>
      </c>
      <c r="G19" s="309">
        <v>14987342.6</v>
      </c>
      <c r="H19" s="310">
        <v>121.43317201304801</v>
      </c>
      <c r="I19" s="304">
        <v>-9.6796879788407786E-4</v>
      </c>
      <c r="J19" s="304">
        <v>-9.6796879788418888E-4</v>
      </c>
    </row>
    <row r="20" spans="1:10" ht="12.75" customHeight="1">
      <c r="A20" s="298" t="s">
        <v>288</v>
      </c>
      <c r="B20" s="298" t="s">
        <v>286</v>
      </c>
      <c r="C20" s="299" t="s">
        <v>272</v>
      </c>
      <c r="D20" s="299" t="s">
        <v>273</v>
      </c>
      <c r="E20" s="307">
        <v>4205932.76</v>
      </c>
      <c r="F20" s="308">
        <v>95.691992520079197</v>
      </c>
      <c r="G20" s="309">
        <v>4256397.71</v>
      </c>
      <c r="H20" s="310">
        <v>96.840154388916616</v>
      </c>
      <c r="I20" s="304">
        <v>-1.185625814087754E-2</v>
      </c>
      <c r="J20" s="304">
        <v>-1.1856258140877429E-2</v>
      </c>
    </row>
    <row r="21" spans="1:10" ht="12.75" customHeight="1">
      <c r="A21" s="408" t="s">
        <v>1246</v>
      </c>
      <c r="B21" s="298" t="s">
        <v>286</v>
      </c>
      <c r="C21" s="299" t="s">
        <v>274</v>
      </c>
      <c r="D21" s="299" t="s">
        <v>275</v>
      </c>
      <c r="E21" s="307">
        <v>2795928.49</v>
      </c>
      <c r="F21" s="308">
        <v>4.3638074618983422</v>
      </c>
      <c r="G21" s="315">
        <v>2803316.88</v>
      </c>
      <c r="H21" s="310">
        <v>4.375339055617113</v>
      </c>
      <c r="I21" s="304">
        <v>-2.6355885960347436E-3</v>
      </c>
      <c r="J21" s="304">
        <v>-2.6355885960349656E-3</v>
      </c>
    </row>
    <row r="22" spans="1:10" ht="12.75" customHeight="1">
      <c r="A22" s="314" t="s">
        <v>474</v>
      </c>
      <c r="B22" s="298" t="s">
        <v>461</v>
      </c>
      <c r="C22" s="299" t="s">
        <v>274</v>
      </c>
      <c r="D22" s="299" t="s">
        <v>277</v>
      </c>
      <c r="E22" s="307">
        <v>173839339.43000001</v>
      </c>
      <c r="F22" s="308">
        <v>107.09235355608457</v>
      </c>
      <c r="G22" s="309">
        <v>164045565.00999999</v>
      </c>
      <c r="H22" s="310">
        <v>106.95099977879237</v>
      </c>
      <c r="I22" s="304">
        <v>5.9701549501828932E-2</v>
      </c>
      <c r="J22" s="304">
        <v>1.3216685920147686E-3</v>
      </c>
    </row>
    <row r="23" spans="1:10" ht="12.75" customHeight="1">
      <c r="A23" s="298" t="s">
        <v>1175</v>
      </c>
      <c r="B23" s="408" t="s">
        <v>1320</v>
      </c>
      <c r="C23" s="299" t="s">
        <v>322</v>
      </c>
      <c r="D23" s="299" t="s">
        <v>292</v>
      </c>
      <c r="E23" s="307">
        <v>40461000.609999999</v>
      </c>
      <c r="F23" s="308">
        <v>773.26796368667488</v>
      </c>
      <c r="G23" s="309">
        <v>29935355.289999999</v>
      </c>
      <c r="H23" s="310">
        <v>773.47546101161242</v>
      </c>
      <c r="I23" s="304">
        <v>0.35161250695147506</v>
      </c>
      <c r="J23" s="304">
        <v>-2.6826620286846126E-4</v>
      </c>
    </row>
    <row r="24" spans="1:10" ht="12.75" customHeight="1">
      <c r="A24" s="298" t="s">
        <v>289</v>
      </c>
      <c r="B24" s="408" t="s">
        <v>1320</v>
      </c>
      <c r="C24" s="299" t="s">
        <v>274</v>
      </c>
      <c r="D24" s="299" t="s">
        <v>273</v>
      </c>
      <c r="E24" s="307">
        <v>235831820.5</v>
      </c>
      <c r="F24" s="308">
        <v>566.00582819883994</v>
      </c>
      <c r="G24" s="309">
        <v>235563817.5</v>
      </c>
      <c r="H24" s="310">
        <v>562.44156588638077</v>
      </c>
      <c r="I24" s="304">
        <v>1.1377086805786085E-3</v>
      </c>
      <c r="J24" s="304">
        <v>6.337124651948578E-3</v>
      </c>
    </row>
    <row r="25" spans="1:10" ht="12.75" customHeight="1">
      <c r="A25" s="298" t="s">
        <v>290</v>
      </c>
      <c r="B25" s="408" t="s">
        <v>1320</v>
      </c>
      <c r="C25" s="299" t="s">
        <v>274</v>
      </c>
      <c r="D25" s="299" t="s">
        <v>273</v>
      </c>
      <c r="E25" s="309">
        <v>0</v>
      </c>
      <c r="F25" s="310">
        <v>0</v>
      </c>
      <c r="G25" s="309">
        <v>0</v>
      </c>
      <c r="H25" s="310">
        <v>0</v>
      </c>
      <c r="I25" s="304" t="s">
        <v>1310</v>
      </c>
      <c r="J25" s="304" t="s">
        <v>1310</v>
      </c>
    </row>
    <row r="26" spans="1:10" ht="12.75" customHeight="1">
      <c r="A26" s="298" t="s">
        <v>291</v>
      </c>
      <c r="B26" s="408" t="s">
        <v>1320</v>
      </c>
      <c r="C26" s="299" t="s">
        <v>274</v>
      </c>
      <c r="D26" s="299" t="s">
        <v>292</v>
      </c>
      <c r="E26" s="307">
        <v>44171399.049999997</v>
      </c>
      <c r="F26" s="308">
        <v>942.7379381691195</v>
      </c>
      <c r="G26" s="309">
        <v>44515716.539999999</v>
      </c>
      <c r="H26" s="310">
        <v>941.98557217897076</v>
      </c>
      <c r="I26" s="304">
        <v>-7.7347399247322812E-3</v>
      </c>
      <c r="J26" s="304">
        <v>7.9870224382361243E-4</v>
      </c>
    </row>
    <row r="27" spans="1:10" ht="12.75" customHeight="1">
      <c r="A27" s="298" t="s">
        <v>293</v>
      </c>
      <c r="B27" s="408" t="s">
        <v>1320</v>
      </c>
      <c r="C27" s="299" t="s">
        <v>272</v>
      </c>
      <c r="D27" s="299" t="s">
        <v>275</v>
      </c>
      <c r="E27" s="307">
        <v>5771645.0599999996</v>
      </c>
      <c r="F27" s="308">
        <v>834.79689373395911</v>
      </c>
      <c r="G27" s="309">
        <v>5770645.0499999998</v>
      </c>
      <c r="H27" s="310">
        <v>834.6522546868548</v>
      </c>
      <c r="I27" s="304">
        <v>1.7329258537568393E-4</v>
      </c>
      <c r="J27" s="304">
        <v>1.7329258537568393E-4</v>
      </c>
    </row>
    <row r="28" spans="1:10" ht="12.75" customHeight="1">
      <c r="A28" s="298" t="s">
        <v>294</v>
      </c>
      <c r="B28" s="408" t="s">
        <v>1320</v>
      </c>
      <c r="C28" s="299" t="s">
        <v>274</v>
      </c>
      <c r="D28" s="299" t="s">
        <v>277</v>
      </c>
      <c r="E28" s="307">
        <v>729954087.52999997</v>
      </c>
      <c r="F28" s="308">
        <v>864.61653123152018</v>
      </c>
      <c r="G28" s="309">
        <v>714915878.23000002</v>
      </c>
      <c r="H28" s="310">
        <v>862.96813078185482</v>
      </c>
      <c r="I28" s="304">
        <v>2.1034935379015129E-2</v>
      </c>
      <c r="J28" s="304">
        <v>1.9101521723310366E-3</v>
      </c>
    </row>
    <row r="29" spans="1:10" ht="12.75" customHeight="1">
      <c r="A29" s="297" t="s">
        <v>295</v>
      </c>
      <c r="B29" s="408" t="s">
        <v>1320</v>
      </c>
      <c r="C29" s="299" t="s">
        <v>272</v>
      </c>
      <c r="D29" s="299" t="s">
        <v>275</v>
      </c>
      <c r="E29" s="307">
        <v>10306405.199999999</v>
      </c>
      <c r="F29" s="308">
        <v>910.83085010742172</v>
      </c>
      <c r="G29" s="309">
        <v>11075796.15</v>
      </c>
      <c r="H29" s="310">
        <v>911.43136429319782</v>
      </c>
      <c r="I29" s="304">
        <v>-6.9465972430343137E-2</v>
      </c>
      <c r="J29" s="304">
        <v>-6.588693447495686E-4</v>
      </c>
    </row>
    <row r="30" spans="1:10" ht="12.75" customHeight="1">
      <c r="A30" s="298" t="s">
        <v>296</v>
      </c>
      <c r="B30" s="408" t="s">
        <v>1320</v>
      </c>
      <c r="C30" s="299" t="s">
        <v>274</v>
      </c>
      <c r="D30" s="299" t="s">
        <v>275</v>
      </c>
      <c r="E30" s="309">
        <v>0</v>
      </c>
      <c r="F30" s="310">
        <v>0</v>
      </c>
      <c r="G30" s="309">
        <v>0</v>
      </c>
      <c r="H30" s="310">
        <v>0</v>
      </c>
      <c r="I30" s="304" t="s">
        <v>1310</v>
      </c>
      <c r="J30" s="304" t="s">
        <v>1310</v>
      </c>
    </row>
    <row r="31" spans="1:10" ht="12.75" customHeight="1">
      <c r="A31" s="298" t="s">
        <v>297</v>
      </c>
      <c r="B31" s="408" t="s">
        <v>1320</v>
      </c>
      <c r="C31" s="299" t="s">
        <v>274</v>
      </c>
      <c r="D31" s="299" t="s">
        <v>277</v>
      </c>
      <c r="E31" s="307">
        <v>1647947193.0599999</v>
      </c>
      <c r="F31" s="308">
        <v>148.22487039444721</v>
      </c>
      <c r="G31" s="309">
        <v>1502376984.6099999</v>
      </c>
      <c r="H31" s="310">
        <v>148.0994052371575</v>
      </c>
      <c r="I31" s="304">
        <v>9.6893263103194016E-2</v>
      </c>
      <c r="J31" s="304">
        <v>8.4716854256638996E-4</v>
      </c>
    </row>
    <row r="32" spans="1:10" ht="12.75" customHeight="1">
      <c r="A32" s="298" t="s">
        <v>298</v>
      </c>
      <c r="B32" s="298" t="s">
        <v>299</v>
      </c>
      <c r="C32" s="299" t="s">
        <v>274</v>
      </c>
      <c r="D32" s="299" t="s">
        <v>273</v>
      </c>
      <c r="E32" s="307">
        <v>11590292.75</v>
      </c>
      <c r="F32" s="308">
        <v>56.908692961013848</v>
      </c>
      <c r="G32" s="309">
        <v>11757658.34</v>
      </c>
      <c r="H32" s="310">
        <v>57.16227742171278</v>
      </c>
      <c r="I32" s="304">
        <v>-1.4234602261796958E-2</v>
      </c>
      <c r="J32" s="304">
        <v>-4.4362203910827125E-3</v>
      </c>
    </row>
    <row r="33" spans="1:10" ht="12.75" customHeight="1">
      <c r="A33" s="298" t="s">
        <v>300</v>
      </c>
      <c r="B33" s="298" t="s">
        <v>301</v>
      </c>
      <c r="C33" s="299" t="s">
        <v>274</v>
      </c>
      <c r="D33" s="299" t="s">
        <v>273</v>
      </c>
      <c r="E33" s="312">
        <v>16950713.34</v>
      </c>
      <c r="F33" s="313">
        <v>85.7707781519957</v>
      </c>
      <c r="G33" s="317">
        <v>16982926.309999999</v>
      </c>
      <c r="H33" s="318">
        <v>85.434461890530486</v>
      </c>
      <c r="I33" s="304">
        <v>-1.8967855958387236E-3</v>
      </c>
      <c r="J33" s="304">
        <v>3.9365409932134998E-3</v>
      </c>
    </row>
    <row r="34" spans="1:10" ht="12.75" customHeight="1">
      <c r="A34" s="297" t="s">
        <v>302</v>
      </c>
      <c r="B34" s="297" t="s">
        <v>301</v>
      </c>
      <c r="C34" s="316" t="s">
        <v>274</v>
      </c>
      <c r="D34" s="316" t="s">
        <v>277</v>
      </c>
      <c r="E34" s="309">
        <v>12234006.560000001</v>
      </c>
      <c r="F34" s="310">
        <v>798.69768345284047</v>
      </c>
      <c r="G34" s="309">
        <v>12133219.210000001</v>
      </c>
      <c r="H34" s="310">
        <v>796.53458047137838</v>
      </c>
      <c r="I34" s="304">
        <v>8.3067278564399327E-3</v>
      </c>
      <c r="J34" s="304">
        <v>2.7156422765499677E-3</v>
      </c>
    </row>
    <row r="35" spans="1:10" ht="12.75" customHeight="1">
      <c r="A35" s="298" t="s">
        <v>303</v>
      </c>
      <c r="B35" s="298" t="s">
        <v>301</v>
      </c>
      <c r="C35" s="299" t="s">
        <v>274</v>
      </c>
      <c r="D35" s="299" t="s">
        <v>275</v>
      </c>
      <c r="E35" s="307">
        <v>51634711.32</v>
      </c>
      <c r="F35" s="308">
        <v>76.770624374607607</v>
      </c>
      <c r="G35" s="309">
        <v>51833870.450000003</v>
      </c>
      <c r="H35" s="310">
        <v>76.525571098182709</v>
      </c>
      <c r="I35" s="304">
        <v>-3.8422585130337694E-3</v>
      </c>
      <c r="J35" s="304">
        <v>3.2022404133449367E-3</v>
      </c>
    </row>
    <row r="36" spans="1:10" ht="12.75" customHeight="1">
      <c r="A36" s="298" t="s">
        <v>304</v>
      </c>
      <c r="B36" s="298" t="s">
        <v>301</v>
      </c>
      <c r="C36" s="299" t="s">
        <v>274</v>
      </c>
      <c r="D36" s="299" t="s">
        <v>277</v>
      </c>
      <c r="E36" s="307">
        <v>437706452.58999997</v>
      </c>
      <c r="F36" s="308">
        <v>141.07016915830749</v>
      </c>
      <c r="G36" s="309">
        <v>378519413.98000002</v>
      </c>
      <c r="H36" s="310">
        <v>140.95858537843421</v>
      </c>
      <c r="I36" s="304">
        <v>0.15636460488953219</v>
      </c>
      <c r="J36" s="304">
        <v>7.9160683667267584E-4</v>
      </c>
    </row>
    <row r="37" spans="1:10" ht="12.75" customHeight="1">
      <c r="A37" s="298" t="s">
        <v>305</v>
      </c>
      <c r="B37" s="298" t="s">
        <v>301</v>
      </c>
      <c r="C37" s="299" t="s">
        <v>274</v>
      </c>
      <c r="D37" s="299" t="s">
        <v>292</v>
      </c>
      <c r="E37" s="307">
        <v>16331684.67</v>
      </c>
      <c r="F37" s="308">
        <v>1039.2368264230365</v>
      </c>
      <c r="G37" s="309">
        <v>16335577.939999999</v>
      </c>
      <c r="H37" s="310">
        <v>1038.4590849867286</v>
      </c>
      <c r="I37" s="304">
        <v>-2.3833071681333973E-4</v>
      </c>
      <c r="J37" s="304">
        <v>7.4893796737107721E-4</v>
      </c>
    </row>
    <row r="38" spans="1:10" ht="12.75" customHeight="1">
      <c r="A38" s="298" t="s">
        <v>306</v>
      </c>
      <c r="B38" s="298" t="s">
        <v>301</v>
      </c>
      <c r="C38" s="299" t="s">
        <v>274</v>
      </c>
      <c r="D38" s="299" t="s">
        <v>273</v>
      </c>
      <c r="E38" s="307">
        <v>4389048.68</v>
      </c>
      <c r="F38" s="308">
        <v>516.33556070031875</v>
      </c>
      <c r="G38" s="309">
        <v>4497557.76</v>
      </c>
      <c r="H38" s="310">
        <v>511.73923373361731</v>
      </c>
      <c r="I38" s="304">
        <v>-2.4126222672457676E-2</v>
      </c>
      <c r="J38" s="304">
        <v>8.9817756070156296E-3</v>
      </c>
    </row>
    <row r="39" spans="1:10" ht="12.75" customHeight="1">
      <c r="A39" s="298" t="s">
        <v>307</v>
      </c>
      <c r="B39" s="298" t="s">
        <v>301</v>
      </c>
      <c r="C39" s="299" t="s">
        <v>274</v>
      </c>
      <c r="D39" s="299" t="s">
        <v>273</v>
      </c>
      <c r="E39" s="307">
        <v>3431204.72</v>
      </c>
      <c r="F39" s="308">
        <v>872.29825359581014</v>
      </c>
      <c r="G39" s="309">
        <v>3141711.82</v>
      </c>
      <c r="H39" s="310">
        <v>850.0777492032496</v>
      </c>
      <c r="I39" s="304">
        <v>9.2144956821660573E-2</v>
      </c>
      <c r="J39" s="304">
        <v>2.6139378913737188E-2</v>
      </c>
    </row>
    <row r="40" spans="1:10" ht="12.75" customHeight="1">
      <c r="A40" s="298" t="s">
        <v>308</v>
      </c>
      <c r="B40" s="298" t="s">
        <v>309</v>
      </c>
      <c r="C40" s="299" t="s">
        <v>274</v>
      </c>
      <c r="D40" s="299" t="s">
        <v>275</v>
      </c>
      <c r="E40" s="307">
        <v>60326428.850000001</v>
      </c>
      <c r="F40" s="308">
        <v>80.386892846102796</v>
      </c>
      <c r="G40" s="309">
        <v>59598481.369999997</v>
      </c>
      <c r="H40" s="310">
        <v>79.674065021590252</v>
      </c>
      <c r="I40" s="304">
        <v>1.2214195114817583E-2</v>
      </c>
      <c r="J40" s="304">
        <v>8.9467987395821513E-3</v>
      </c>
    </row>
    <row r="41" spans="1:10" ht="12.75" customHeight="1">
      <c r="A41" s="298" t="s">
        <v>310</v>
      </c>
      <c r="B41" s="298" t="s">
        <v>309</v>
      </c>
      <c r="C41" s="299" t="s">
        <v>274</v>
      </c>
      <c r="D41" s="299" t="s">
        <v>277</v>
      </c>
      <c r="E41" s="307">
        <v>281783915.37</v>
      </c>
      <c r="F41" s="308">
        <v>148.14185958120794</v>
      </c>
      <c r="G41" s="309">
        <v>256412050.81999999</v>
      </c>
      <c r="H41" s="310">
        <v>147.95964519781521</v>
      </c>
      <c r="I41" s="304">
        <v>9.8949579276252253E-2</v>
      </c>
      <c r="J41" s="304">
        <v>1.2315140601284469E-3</v>
      </c>
    </row>
    <row r="42" spans="1:10" ht="12.75" customHeight="1">
      <c r="A42" s="298" t="s">
        <v>311</v>
      </c>
      <c r="B42" s="298" t="s">
        <v>309</v>
      </c>
      <c r="C42" s="299" t="s">
        <v>274</v>
      </c>
      <c r="D42" s="299" t="s">
        <v>292</v>
      </c>
      <c r="E42" s="307">
        <v>7488593.2400000002</v>
      </c>
      <c r="F42" s="308">
        <v>96.102546455544612</v>
      </c>
      <c r="G42" s="309">
        <v>7293715.3200000003</v>
      </c>
      <c r="H42" s="310">
        <v>95.639513465979007</v>
      </c>
      <c r="I42" s="304">
        <v>2.6718607931629501E-2</v>
      </c>
      <c r="J42" s="304">
        <v>4.8414402456189443E-3</v>
      </c>
    </row>
    <row r="43" spans="1:10" ht="12.75" customHeight="1">
      <c r="A43" s="298" t="s">
        <v>312</v>
      </c>
      <c r="B43" s="298" t="s">
        <v>309</v>
      </c>
      <c r="C43" s="299" t="s">
        <v>274</v>
      </c>
      <c r="D43" s="299" t="s">
        <v>273</v>
      </c>
      <c r="E43" s="307">
        <v>45839581.219999999</v>
      </c>
      <c r="F43" s="308">
        <v>66.840557737926105</v>
      </c>
      <c r="G43" s="309">
        <v>45119808.149999999</v>
      </c>
      <c r="H43" s="310">
        <v>65.918260210347796</v>
      </c>
      <c r="I43" s="304">
        <v>1.595248516144232E-2</v>
      </c>
      <c r="J43" s="304">
        <v>1.3991533220616192E-2</v>
      </c>
    </row>
    <row r="44" spans="1:10" ht="12.75" customHeight="1">
      <c r="A44" s="298" t="s">
        <v>313</v>
      </c>
      <c r="B44" s="298" t="s">
        <v>314</v>
      </c>
      <c r="C44" s="299" t="s">
        <v>274</v>
      </c>
      <c r="D44" s="299" t="s">
        <v>292</v>
      </c>
      <c r="E44" s="307">
        <v>25274752.789999999</v>
      </c>
      <c r="F44" s="308">
        <v>18356.850636671195</v>
      </c>
      <c r="G44" s="309">
        <v>23995955.850000001</v>
      </c>
      <c r="H44" s="310">
        <v>18289.838876710968</v>
      </c>
      <c r="I44" s="304">
        <v>5.3292185899733502E-2</v>
      </c>
      <c r="J44" s="304">
        <v>3.6638791851553165E-3</v>
      </c>
    </row>
    <row r="45" spans="1:10" ht="12.75" customHeight="1">
      <c r="A45" s="298" t="s">
        <v>1150</v>
      </c>
      <c r="B45" s="298" t="s">
        <v>314</v>
      </c>
      <c r="C45" s="299" t="s">
        <v>272</v>
      </c>
      <c r="D45" s="299" t="s">
        <v>292</v>
      </c>
      <c r="E45" s="307">
        <v>7576336.4100000001</v>
      </c>
      <c r="F45" s="308">
        <v>1.010178188</v>
      </c>
      <c r="G45" s="309">
        <v>7597424.3600000003</v>
      </c>
      <c r="H45" s="310">
        <v>1.0129899146666668</v>
      </c>
      <c r="I45" s="304">
        <v>-2.7756709380387656E-3</v>
      </c>
      <c r="J45" s="304">
        <v>-2.7756709380388767E-3</v>
      </c>
    </row>
    <row r="46" spans="1:10" ht="12.75" customHeight="1">
      <c r="A46" s="298" t="s">
        <v>315</v>
      </c>
      <c r="B46" s="298" t="s">
        <v>314</v>
      </c>
      <c r="C46" s="299" t="s">
        <v>274</v>
      </c>
      <c r="D46" s="299" t="s">
        <v>273</v>
      </c>
      <c r="E46" s="307">
        <v>5141916.37</v>
      </c>
      <c r="F46" s="308">
        <v>6466.7366633334723</v>
      </c>
      <c r="G46" s="309">
        <v>5547803.5099999998</v>
      </c>
      <c r="H46" s="310">
        <v>6445.8106440043703</v>
      </c>
      <c r="I46" s="304">
        <v>-7.316177281123637E-2</v>
      </c>
      <c r="J46" s="304">
        <v>3.2464526938231764E-3</v>
      </c>
    </row>
    <row r="47" spans="1:10" ht="12.75" customHeight="1">
      <c r="A47" s="298" t="s">
        <v>316</v>
      </c>
      <c r="B47" s="298" t="s">
        <v>314</v>
      </c>
      <c r="C47" s="299" t="s">
        <v>272</v>
      </c>
      <c r="D47" s="299" t="s">
        <v>275</v>
      </c>
      <c r="E47" s="307">
        <v>18439233.199999999</v>
      </c>
      <c r="F47" s="308">
        <v>1.0648174794633141</v>
      </c>
      <c r="G47" s="309">
        <v>18289979.030000001</v>
      </c>
      <c r="H47" s="310">
        <v>1.0533303224689872</v>
      </c>
      <c r="I47" s="304">
        <v>8.1604341784746737E-3</v>
      </c>
      <c r="J47" s="304">
        <v>1.0905559964704326E-2</v>
      </c>
    </row>
    <row r="48" spans="1:10" ht="12.75" customHeight="1">
      <c r="A48" s="298" t="s">
        <v>1151</v>
      </c>
      <c r="B48" s="298" t="s">
        <v>314</v>
      </c>
      <c r="C48" s="299" t="s">
        <v>272</v>
      </c>
      <c r="D48" s="299" t="s">
        <v>292</v>
      </c>
      <c r="E48" s="307">
        <v>15899178.029999999</v>
      </c>
      <c r="F48" s="308">
        <v>8.9001096966961519</v>
      </c>
      <c r="G48" s="309">
        <v>30833998.82</v>
      </c>
      <c r="H48" s="310">
        <v>8.8857555965033796</v>
      </c>
      <c r="I48" s="304">
        <v>-0.48436211200451751</v>
      </c>
      <c r="J48" s="304">
        <v>1.615405694752603E-3</v>
      </c>
    </row>
    <row r="49" spans="1:10" ht="12.75" customHeight="1">
      <c r="A49" s="298" t="s">
        <v>317</v>
      </c>
      <c r="B49" s="298" t="s">
        <v>314</v>
      </c>
      <c r="C49" s="299" t="s">
        <v>272</v>
      </c>
      <c r="D49" s="299" t="s">
        <v>275</v>
      </c>
      <c r="E49" s="307">
        <v>12769208.9</v>
      </c>
      <c r="F49" s="308">
        <v>1.1002704880672545</v>
      </c>
      <c r="G49" s="309">
        <v>12722252.880000001</v>
      </c>
      <c r="H49" s="310">
        <v>1.0962244799356862</v>
      </c>
      <c r="I49" s="304">
        <v>3.6908573067131467E-3</v>
      </c>
      <c r="J49" s="304">
        <v>3.6908573067129247E-3</v>
      </c>
    </row>
    <row r="50" spans="1:10" ht="12.75" customHeight="1">
      <c r="A50" s="298" t="s">
        <v>318</v>
      </c>
      <c r="B50" s="298" t="s">
        <v>319</v>
      </c>
      <c r="C50" s="299" t="s">
        <v>274</v>
      </c>
      <c r="D50" s="299" t="s">
        <v>273</v>
      </c>
      <c r="E50" s="307">
        <v>5646931.1600000001</v>
      </c>
      <c r="F50" s="308">
        <v>320.84670608631177</v>
      </c>
      <c r="G50" s="309">
        <v>5800170.9400000004</v>
      </c>
      <c r="H50" s="310">
        <v>325.27661156463802</v>
      </c>
      <c r="I50" s="304">
        <v>-2.6419873066706567E-2</v>
      </c>
      <c r="J50" s="304">
        <v>-1.3618887189637219E-2</v>
      </c>
    </row>
    <row r="51" spans="1:10" ht="12.75" customHeight="1">
      <c r="A51" s="298" t="s">
        <v>320</v>
      </c>
      <c r="B51" s="298" t="s">
        <v>319</v>
      </c>
      <c r="C51" s="299" t="s">
        <v>274</v>
      </c>
      <c r="D51" s="299" t="s">
        <v>273</v>
      </c>
      <c r="E51" s="309">
        <v>7510486.6200000001</v>
      </c>
      <c r="F51" s="310">
        <v>555.16568825854665</v>
      </c>
      <c r="G51" s="309">
        <v>8288983.1200000001</v>
      </c>
      <c r="H51" s="310">
        <v>558.84518792422966</v>
      </c>
      <c r="I51" s="304">
        <v>-9.3919421565910932E-2</v>
      </c>
      <c r="J51" s="304">
        <v>-6.5841126401214867E-3</v>
      </c>
    </row>
    <row r="52" spans="1:10" ht="12.75" customHeight="1">
      <c r="A52" s="298" t="s">
        <v>321</v>
      </c>
      <c r="B52" s="298" t="s">
        <v>319</v>
      </c>
      <c r="C52" s="299" t="s">
        <v>274</v>
      </c>
      <c r="D52" s="299" t="s">
        <v>277</v>
      </c>
      <c r="E52" s="309">
        <v>0</v>
      </c>
      <c r="F52" s="310">
        <v>0</v>
      </c>
      <c r="G52" s="309">
        <v>0</v>
      </c>
      <c r="H52" s="310">
        <v>0</v>
      </c>
      <c r="I52" s="304" t="s">
        <v>1310</v>
      </c>
      <c r="J52" s="304" t="s">
        <v>1310</v>
      </c>
    </row>
    <row r="53" spans="1:10" ht="12.75" customHeight="1">
      <c r="A53" s="298" t="s">
        <v>323</v>
      </c>
      <c r="B53" s="298" t="s">
        <v>319</v>
      </c>
      <c r="C53" s="299" t="s">
        <v>322</v>
      </c>
      <c r="D53" s="299" t="s">
        <v>273</v>
      </c>
      <c r="E53" s="309">
        <v>0</v>
      </c>
      <c r="F53" s="310">
        <v>0</v>
      </c>
      <c r="G53" s="309">
        <v>0</v>
      </c>
      <c r="H53" s="310">
        <v>0</v>
      </c>
      <c r="I53" s="304" t="s">
        <v>1310</v>
      </c>
      <c r="J53" s="304" t="s">
        <v>1310</v>
      </c>
    </row>
    <row r="54" spans="1:10" ht="12.75" customHeight="1">
      <c r="A54" s="298" t="s">
        <v>324</v>
      </c>
      <c r="B54" s="298" t="s">
        <v>319</v>
      </c>
      <c r="C54" s="299" t="s">
        <v>274</v>
      </c>
      <c r="D54" s="299" t="s">
        <v>273</v>
      </c>
      <c r="E54" s="309">
        <v>43150256.939999998</v>
      </c>
      <c r="F54" s="310">
        <v>986.37135815175793</v>
      </c>
      <c r="G54" s="309">
        <v>43334061.740000002</v>
      </c>
      <c r="H54" s="310">
        <v>976.19339382257567</v>
      </c>
      <c r="I54" s="304">
        <v>-4.2415779324544989E-3</v>
      </c>
      <c r="J54" s="304">
        <v>1.0426176199910042E-2</v>
      </c>
    </row>
    <row r="55" spans="1:10" ht="12.75" customHeight="1">
      <c r="A55" s="298" t="s">
        <v>325</v>
      </c>
      <c r="B55" s="298" t="s">
        <v>326</v>
      </c>
      <c r="C55" s="299" t="s">
        <v>274</v>
      </c>
      <c r="D55" s="299" t="s">
        <v>275</v>
      </c>
      <c r="E55" s="307">
        <v>5722093.8099999996</v>
      </c>
      <c r="F55" s="308">
        <v>8.0554907179975288</v>
      </c>
      <c r="G55" s="309">
        <v>5613171.2699999996</v>
      </c>
      <c r="H55" s="310">
        <v>7.9021509547770608</v>
      </c>
      <c r="I55" s="304">
        <v>1.9404813208202754E-2</v>
      </c>
      <c r="J55" s="304">
        <v>1.9404813208202532E-2</v>
      </c>
    </row>
    <row r="56" spans="1:10" ht="12.75" customHeight="1">
      <c r="A56" s="298" t="s">
        <v>327</v>
      </c>
      <c r="B56" s="298" t="s">
        <v>326</v>
      </c>
      <c r="C56" s="299" t="s">
        <v>274</v>
      </c>
      <c r="D56" s="299" t="s">
        <v>273</v>
      </c>
      <c r="E56" s="307">
        <v>6040478.8300000001</v>
      </c>
      <c r="F56" s="308">
        <v>9.642406139498787</v>
      </c>
      <c r="G56" s="309">
        <v>5673712.5899999999</v>
      </c>
      <c r="H56" s="310">
        <v>9.5154241547926723</v>
      </c>
      <c r="I56" s="304">
        <v>6.4643077029744367E-2</v>
      </c>
      <c r="J56" s="304">
        <v>1.334485805786767E-2</v>
      </c>
    </row>
    <row r="57" spans="1:10" ht="12.75" customHeight="1">
      <c r="A57" s="298" t="s">
        <v>328</v>
      </c>
      <c r="B57" s="298" t="s">
        <v>326</v>
      </c>
      <c r="C57" s="299" t="s">
        <v>274</v>
      </c>
      <c r="D57" s="299" t="s">
        <v>273</v>
      </c>
      <c r="E57" s="307">
        <v>21607905.359999999</v>
      </c>
      <c r="F57" s="308">
        <v>6.4236696208224844</v>
      </c>
      <c r="G57" s="309">
        <v>21820963.600000001</v>
      </c>
      <c r="H57" s="310">
        <v>6.5600858906596962</v>
      </c>
      <c r="I57" s="304">
        <v>-9.7639244492393473E-3</v>
      </c>
      <c r="J57" s="304">
        <v>-2.0794890815597711E-2</v>
      </c>
    </row>
    <row r="58" spans="1:10" ht="12.75" customHeight="1">
      <c r="A58" s="298" t="s">
        <v>329</v>
      </c>
      <c r="B58" s="298" t="s">
        <v>326</v>
      </c>
      <c r="C58" s="299" t="s">
        <v>274</v>
      </c>
      <c r="D58" s="299" t="s">
        <v>273</v>
      </c>
      <c r="E58" s="307">
        <v>7443148.75</v>
      </c>
      <c r="F58" s="308">
        <v>12.243757149254931</v>
      </c>
      <c r="G58" s="309">
        <v>7096171.9900000002</v>
      </c>
      <c r="H58" s="310">
        <v>12.141581011297472</v>
      </c>
      <c r="I58" s="304">
        <v>4.8896328962849678E-2</v>
      </c>
      <c r="J58" s="304">
        <v>8.4153898789940396E-3</v>
      </c>
    </row>
    <row r="59" spans="1:10" ht="12.75" customHeight="1">
      <c r="A59" s="298" t="s">
        <v>330</v>
      </c>
      <c r="B59" s="298" t="s">
        <v>326</v>
      </c>
      <c r="C59" s="299" t="s">
        <v>274</v>
      </c>
      <c r="D59" s="299" t="s">
        <v>273</v>
      </c>
      <c r="E59" s="307">
        <v>55057273.18</v>
      </c>
      <c r="F59" s="308">
        <v>14.333297254911582</v>
      </c>
      <c r="G59" s="309">
        <v>55582455.770000003</v>
      </c>
      <c r="H59" s="310">
        <v>14.333234436348139</v>
      </c>
      <c r="I59" s="304">
        <v>-9.4487115174113345E-3</v>
      </c>
      <c r="J59" s="304">
        <v>4.3827207125701761E-6</v>
      </c>
    </row>
    <row r="60" spans="1:10" ht="12.75" customHeight="1">
      <c r="A60" s="298" t="s">
        <v>331</v>
      </c>
      <c r="B60" s="298" t="s">
        <v>332</v>
      </c>
      <c r="C60" s="299" t="s">
        <v>274</v>
      </c>
      <c r="D60" s="299" t="s">
        <v>275</v>
      </c>
      <c r="E60" s="309">
        <v>9607831.8699999992</v>
      </c>
      <c r="F60" s="310">
        <v>98.068662211598564</v>
      </c>
      <c r="G60" s="309">
        <v>9753571.9000000004</v>
      </c>
      <c r="H60" s="310">
        <v>98.811007858407308</v>
      </c>
      <c r="I60" s="304">
        <v>-1.4942221320991211E-2</v>
      </c>
      <c r="J60" s="304">
        <v>-7.5127828659788953E-3</v>
      </c>
    </row>
    <row r="61" spans="1:10" ht="12.75" customHeight="1">
      <c r="A61" s="298" t="s">
        <v>333</v>
      </c>
      <c r="B61" s="298" t="s">
        <v>332</v>
      </c>
      <c r="C61" s="299" t="s">
        <v>274</v>
      </c>
      <c r="D61" s="299" t="s">
        <v>273</v>
      </c>
      <c r="E61" s="309">
        <v>0</v>
      </c>
      <c r="F61" s="310">
        <v>0</v>
      </c>
      <c r="G61" s="309">
        <v>0</v>
      </c>
      <c r="H61" s="310">
        <v>0</v>
      </c>
      <c r="I61" s="304" t="s">
        <v>1310</v>
      </c>
      <c r="J61" s="304" t="s">
        <v>1310</v>
      </c>
    </row>
    <row r="62" spans="1:10" ht="12.75" customHeight="1">
      <c r="A62" s="297" t="s">
        <v>334</v>
      </c>
      <c r="B62" s="298" t="s">
        <v>332</v>
      </c>
      <c r="C62" s="299" t="s">
        <v>274</v>
      </c>
      <c r="D62" s="316" t="s">
        <v>277</v>
      </c>
      <c r="E62" s="309">
        <v>197913221.72999999</v>
      </c>
      <c r="F62" s="310">
        <v>1296.445542723284</v>
      </c>
      <c r="G62" s="309">
        <v>192557783.59</v>
      </c>
      <c r="H62" s="310">
        <v>1293.9319511996923</v>
      </c>
      <c r="I62" s="304">
        <v>2.7812109384282024E-2</v>
      </c>
      <c r="J62" s="304">
        <v>1.9425994707535921E-3</v>
      </c>
    </row>
    <row r="63" spans="1:10" ht="12.75" customHeight="1">
      <c r="A63" s="298" t="s">
        <v>335</v>
      </c>
      <c r="B63" s="298" t="s">
        <v>332</v>
      </c>
      <c r="C63" s="299" t="s">
        <v>272</v>
      </c>
      <c r="D63" s="299" t="s">
        <v>273</v>
      </c>
      <c r="E63" s="309">
        <v>7852788.9100000001</v>
      </c>
      <c r="F63" s="310">
        <v>786.64904484034105</v>
      </c>
      <c r="G63" s="309">
        <v>7838456.8099999996</v>
      </c>
      <c r="H63" s="310">
        <v>785.21333417693597</v>
      </c>
      <c r="I63" s="304">
        <v>1.828433880214364E-3</v>
      </c>
      <c r="J63" s="304">
        <v>1.828433880214142E-3</v>
      </c>
    </row>
    <row r="64" spans="1:10" ht="12.75" customHeight="1">
      <c r="A64" s="298" t="s">
        <v>336</v>
      </c>
      <c r="B64" s="298" t="s">
        <v>332</v>
      </c>
      <c r="C64" s="299" t="s">
        <v>272</v>
      </c>
      <c r="D64" s="299" t="s">
        <v>273</v>
      </c>
      <c r="E64" s="307">
        <v>9146490.7799999993</v>
      </c>
      <c r="F64" s="308">
        <v>790.57750463529635</v>
      </c>
      <c r="G64" s="309">
        <v>9149728.1699999999</v>
      </c>
      <c r="H64" s="310">
        <v>790.85732864313627</v>
      </c>
      <c r="I64" s="304">
        <v>-3.5382362621605434E-4</v>
      </c>
      <c r="J64" s="304">
        <v>-3.538236262158323E-4</v>
      </c>
    </row>
    <row r="65" spans="1:10" ht="12.75" customHeight="1">
      <c r="A65" s="298" t="s">
        <v>337</v>
      </c>
      <c r="B65" s="298" t="s">
        <v>332</v>
      </c>
      <c r="C65" s="299" t="s">
        <v>272</v>
      </c>
      <c r="D65" s="299" t="s">
        <v>273</v>
      </c>
      <c r="E65" s="317">
        <v>11970836.710000001</v>
      </c>
      <c r="F65" s="318">
        <v>488.37708929036773</v>
      </c>
      <c r="G65" s="317">
        <v>11717439.460000001</v>
      </c>
      <c r="H65" s="318">
        <v>478.03918105661785</v>
      </c>
      <c r="I65" s="304">
        <v>2.1625650455888934E-2</v>
      </c>
      <c r="J65" s="304">
        <v>2.1625650455889156E-2</v>
      </c>
    </row>
    <row r="66" spans="1:10" ht="12.75" customHeight="1">
      <c r="A66" s="408" t="s">
        <v>1152</v>
      </c>
      <c r="B66" s="298" t="s">
        <v>1228</v>
      </c>
      <c r="C66" s="316" t="s">
        <v>274</v>
      </c>
      <c r="D66" s="316" t="s">
        <v>275</v>
      </c>
      <c r="E66" s="317">
        <v>7732250.1299999999</v>
      </c>
      <c r="F66" s="318">
        <v>71.334133936831094</v>
      </c>
      <c r="G66" s="317">
        <v>7849056.0800000001</v>
      </c>
      <c r="H66" s="318">
        <v>72.251069954390815</v>
      </c>
      <c r="I66" s="304">
        <v>-1.4881528276709743E-2</v>
      </c>
      <c r="J66" s="304">
        <v>-1.2690968011111026E-2</v>
      </c>
    </row>
    <row r="67" spans="1:10" ht="12.75" customHeight="1">
      <c r="A67" s="408" t="s">
        <v>1153</v>
      </c>
      <c r="B67" s="298" t="s">
        <v>1228</v>
      </c>
      <c r="C67" s="316" t="s">
        <v>274</v>
      </c>
      <c r="D67" s="316" t="s">
        <v>275</v>
      </c>
      <c r="E67" s="309">
        <v>5608468.0800000001</v>
      </c>
      <c r="F67" s="310">
        <v>63.284698035471671</v>
      </c>
      <c r="G67" s="309">
        <v>5633345.5499999998</v>
      </c>
      <c r="H67" s="310">
        <v>63.542562630131386</v>
      </c>
      <c r="I67" s="304">
        <v>-4.4161093579639932E-3</v>
      </c>
      <c r="J67" s="304">
        <v>-4.0581396781349532E-3</v>
      </c>
    </row>
    <row r="68" spans="1:10" ht="12.75" customHeight="1">
      <c r="A68" s="408" t="s">
        <v>1154</v>
      </c>
      <c r="B68" s="298" t="s">
        <v>1228</v>
      </c>
      <c r="C68" s="316" t="s">
        <v>274</v>
      </c>
      <c r="D68" s="316" t="s">
        <v>273</v>
      </c>
      <c r="E68" s="307">
        <v>44171178.189999998</v>
      </c>
      <c r="F68" s="308">
        <v>96.507924385420978</v>
      </c>
      <c r="G68" s="309">
        <v>42901877.030000001</v>
      </c>
      <c r="H68" s="310">
        <v>95.155162964876638</v>
      </c>
      <c r="I68" s="304">
        <v>2.9586145126293983E-2</v>
      </c>
      <c r="J68" s="304">
        <v>1.4216374376277097E-2</v>
      </c>
    </row>
    <row r="69" spans="1:10" ht="12.75" customHeight="1">
      <c r="A69" s="408" t="s">
        <v>1155</v>
      </c>
      <c r="B69" s="298" t="s">
        <v>1228</v>
      </c>
      <c r="C69" s="316" t="s">
        <v>274</v>
      </c>
      <c r="D69" s="316" t="s">
        <v>273</v>
      </c>
      <c r="E69" s="307">
        <v>4544955.6100000003</v>
      </c>
      <c r="F69" s="308">
        <v>65.959002954728064</v>
      </c>
      <c r="G69" s="309">
        <v>4558353.74</v>
      </c>
      <c r="H69" s="310">
        <v>66.062170129993888</v>
      </c>
      <c r="I69" s="304">
        <v>-2.9392475363265724E-3</v>
      </c>
      <c r="J69" s="304">
        <v>-1.5616679721967008E-3</v>
      </c>
    </row>
    <row r="70" spans="1:10" ht="12.75" customHeight="1">
      <c r="A70" s="408" t="s">
        <v>1156</v>
      </c>
      <c r="B70" s="319" t="s">
        <v>1228</v>
      </c>
      <c r="C70" s="299" t="s">
        <v>274</v>
      </c>
      <c r="D70" s="299" t="s">
        <v>273</v>
      </c>
      <c r="E70" s="307">
        <v>8610560.7400000002</v>
      </c>
      <c r="F70" s="308">
        <v>487.94965471791477</v>
      </c>
      <c r="G70" s="309">
        <v>9496780.5399999991</v>
      </c>
      <c r="H70" s="310">
        <v>493.00288512765246</v>
      </c>
      <c r="I70" s="304">
        <v>-9.3317919295626828E-2</v>
      </c>
      <c r="J70" s="304">
        <v>-1.0249900278837654E-2</v>
      </c>
    </row>
    <row r="71" spans="1:10" ht="12.75" customHeight="1">
      <c r="A71" s="408" t="s">
        <v>1157</v>
      </c>
      <c r="B71" s="319" t="s">
        <v>1228</v>
      </c>
      <c r="C71" s="299" t="s">
        <v>274</v>
      </c>
      <c r="D71" s="299" t="s">
        <v>277</v>
      </c>
      <c r="E71" s="307">
        <v>10584834.74</v>
      </c>
      <c r="F71" s="308">
        <v>104.15773364442103</v>
      </c>
      <c r="G71" s="309">
        <v>10514983.609999999</v>
      </c>
      <c r="H71" s="310">
        <v>103.95139060104543</v>
      </c>
      <c r="I71" s="304">
        <v>6.6430089280948845E-3</v>
      </c>
      <c r="J71" s="304">
        <v>1.9849955078283799E-3</v>
      </c>
    </row>
    <row r="72" spans="1:10" ht="12.75" customHeight="1">
      <c r="A72" s="408" t="s">
        <v>1158</v>
      </c>
      <c r="B72" s="319" t="s">
        <v>1228</v>
      </c>
      <c r="C72" s="299" t="s">
        <v>274</v>
      </c>
      <c r="D72" s="299" t="s">
        <v>273</v>
      </c>
      <c r="E72" s="307">
        <v>22369670.219999999</v>
      </c>
      <c r="F72" s="308">
        <v>87.903363679815016</v>
      </c>
      <c r="G72" s="309">
        <v>23388765.170000002</v>
      </c>
      <c r="H72" s="310">
        <v>91.8297437658305</v>
      </c>
      <c r="I72" s="304">
        <v>-4.3571986062229673E-2</v>
      </c>
      <c r="J72" s="304">
        <v>-4.2757171315079723E-2</v>
      </c>
    </row>
    <row r="73" spans="1:10" ht="12.75" customHeight="1">
      <c r="A73" s="408" t="s">
        <v>1159</v>
      </c>
      <c r="B73" s="319" t="s">
        <v>1228</v>
      </c>
      <c r="C73" s="299" t="s">
        <v>272</v>
      </c>
      <c r="D73" s="299" t="s">
        <v>273</v>
      </c>
      <c r="E73" s="307">
        <v>9239007.2899999991</v>
      </c>
      <c r="F73" s="308">
        <v>45.174734709171638</v>
      </c>
      <c r="G73" s="309">
        <v>9430183.1699999999</v>
      </c>
      <c r="H73" s="310">
        <v>46.109501767006961</v>
      </c>
      <c r="I73" s="304">
        <v>-2.0272764224578799E-2</v>
      </c>
      <c r="J73" s="304">
        <v>-2.0272764224578577E-2</v>
      </c>
    </row>
    <row r="74" spans="1:10" ht="12.75" customHeight="1">
      <c r="A74" s="408" t="s">
        <v>1160</v>
      </c>
      <c r="B74" s="319" t="s">
        <v>1228</v>
      </c>
      <c r="C74" s="299" t="s">
        <v>274</v>
      </c>
      <c r="D74" s="299" t="s">
        <v>273</v>
      </c>
      <c r="E74" s="309">
        <v>14677774.49</v>
      </c>
      <c r="F74" s="310">
        <v>155.32822014353511</v>
      </c>
      <c r="G74" s="309">
        <v>16391366.869999999</v>
      </c>
      <c r="H74" s="310">
        <v>148.30362200720865</v>
      </c>
      <c r="I74" s="304">
        <v>-0.1045423724324217</v>
      </c>
      <c r="J74" s="304">
        <v>4.7366328895089405E-2</v>
      </c>
    </row>
    <row r="75" spans="1:10" ht="12.75" customHeight="1">
      <c r="A75" s="298" t="s">
        <v>338</v>
      </c>
      <c r="B75" s="319" t="s">
        <v>339</v>
      </c>
      <c r="C75" s="299" t="s">
        <v>274</v>
      </c>
      <c r="D75" s="299" t="s">
        <v>273</v>
      </c>
      <c r="E75" s="309">
        <v>0</v>
      </c>
      <c r="F75" s="310">
        <v>0</v>
      </c>
      <c r="G75" s="309">
        <v>0</v>
      </c>
      <c r="H75" s="310">
        <v>0</v>
      </c>
      <c r="I75" s="304" t="s">
        <v>1310</v>
      </c>
      <c r="J75" s="304" t="s">
        <v>1310</v>
      </c>
    </row>
    <row r="76" spans="1:10" ht="12.75" customHeight="1">
      <c r="A76" s="314" t="s">
        <v>1109</v>
      </c>
      <c r="B76" s="319" t="s">
        <v>339</v>
      </c>
      <c r="C76" s="316" t="s">
        <v>274</v>
      </c>
      <c r="D76" s="316" t="s">
        <v>277</v>
      </c>
      <c r="E76" s="307">
        <v>32285288.170000002</v>
      </c>
      <c r="F76" s="308">
        <v>769.33020305989805</v>
      </c>
      <c r="G76" s="309">
        <v>39176993.340000004</v>
      </c>
      <c r="H76" s="310">
        <v>767.7050007409274</v>
      </c>
      <c r="I76" s="304">
        <v>-0.17591204894642898</v>
      </c>
      <c r="J76" s="304">
        <v>2.1169620067631456E-3</v>
      </c>
    </row>
    <row r="77" spans="1:10" ht="12.75" customHeight="1">
      <c r="A77" s="298" t="s">
        <v>340</v>
      </c>
      <c r="B77" s="319" t="s">
        <v>339</v>
      </c>
      <c r="C77" s="299" t="s">
        <v>274</v>
      </c>
      <c r="D77" s="299" t="s">
        <v>273</v>
      </c>
      <c r="E77" s="309">
        <v>112852453.73</v>
      </c>
      <c r="F77" s="310">
        <v>37.691399306584259</v>
      </c>
      <c r="G77" s="309">
        <v>110300425.78</v>
      </c>
      <c r="H77" s="310">
        <v>37.471453407888113</v>
      </c>
      <c r="I77" s="304">
        <v>2.3137063451506235E-2</v>
      </c>
      <c r="J77" s="304">
        <v>5.8696922241570082E-3</v>
      </c>
    </row>
    <row r="78" spans="1:10" ht="12.75" customHeight="1">
      <c r="A78" s="319" t="s">
        <v>341</v>
      </c>
      <c r="B78" s="319" t="s">
        <v>339</v>
      </c>
      <c r="C78" s="320" t="s">
        <v>274</v>
      </c>
      <c r="D78" s="320" t="s">
        <v>273</v>
      </c>
      <c r="E78" s="307">
        <v>11106243.380000001</v>
      </c>
      <c r="F78" s="308">
        <v>651.44495283787944</v>
      </c>
      <c r="G78" s="309">
        <v>11095953.710000001</v>
      </c>
      <c r="H78" s="310">
        <v>650.84140460302456</v>
      </c>
      <c r="I78" s="304">
        <v>9.2733533943345492E-4</v>
      </c>
      <c r="J78" s="304">
        <v>9.2733533943345492E-4</v>
      </c>
    </row>
    <row r="79" spans="1:10" ht="12.75" customHeight="1">
      <c r="A79" s="298" t="s">
        <v>342</v>
      </c>
      <c r="B79" s="298" t="s">
        <v>339</v>
      </c>
      <c r="C79" s="299" t="s">
        <v>274</v>
      </c>
      <c r="D79" s="299" t="s">
        <v>277</v>
      </c>
      <c r="E79" s="307">
        <v>324067239.00999999</v>
      </c>
      <c r="F79" s="308">
        <v>130.51781723061259</v>
      </c>
      <c r="G79" s="309">
        <v>312226929.75</v>
      </c>
      <c r="H79" s="310">
        <v>130.35589100964657</v>
      </c>
      <c r="I79" s="304">
        <v>3.7922126926977606E-2</v>
      </c>
      <c r="J79" s="304">
        <v>1.2421856788509267E-3</v>
      </c>
    </row>
    <row r="80" spans="1:10" ht="12.75" customHeight="1">
      <c r="A80" s="298" t="s">
        <v>343</v>
      </c>
      <c r="B80" s="298" t="s">
        <v>339</v>
      </c>
      <c r="C80" s="299" t="s">
        <v>274</v>
      </c>
      <c r="D80" s="299" t="s">
        <v>275</v>
      </c>
      <c r="E80" s="307">
        <v>45707161.5</v>
      </c>
      <c r="F80" s="308">
        <v>102.23223105487281</v>
      </c>
      <c r="G80" s="309">
        <v>47085522.399999999</v>
      </c>
      <c r="H80" s="310">
        <v>100.36234781541403</v>
      </c>
      <c r="I80" s="304">
        <v>-2.9273560741039928E-2</v>
      </c>
      <c r="J80" s="304">
        <v>1.8631322205593159E-2</v>
      </c>
    </row>
    <row r="81" spans="1:10" ht="12.75" customHeight="1">
      <c r="A81" s="298" t="s">
        <v>344</v>
      </c>
      <c r="B81" s="298" t="s">
        <v>345</v>
      </c>
      <c r="C81" s="299" t="s">
        <v>274</v>
      </c>
      <c r="D81" s="299" t="s">
        <v>292</v>
      </c>
      <c r="E81" s="307">
        <v>26948689.809999999</v>
      </c>
      <c r="F81" s="308">
        <v>844.3284754859036</v>
      </c>
      <c r="G81" s="309">
        <v>27347883.850000001</v>
      </c>
      <c r="H81" s="310">
        <v>843.17747316945804</v>
      </c>
      <c r="I81" s="304">
        <v>-1.4596889550560377E-2</v>
      </c>
      <c r="J81" s="304">
        <v>1.3650771671105399E-3</v>
      </c>
    </row>
    <row r="82" spans="1:10" ht="12.75" customHeight="1">
      <c r="A82" s="298" t="s">
        <v>346</v>
      </c>
      <c r="B82" s="298" t="s">
        <v>345</v>
      </c>
      <c r="C82" s="299" t="s">
        <v>274</v>
      </c>
      <c r="D82" s="299" t="s">
        <v>277</v>
      </c>
      <c r="E82" s="307">
        <v>27215543.800000001</v>
      </c>
      <c r="F82" s="308">
        <v>716.85385186588974</v>
      </c>
      <c r="G82" s="309">
        <v>27273682.350000001</v>
      </c>
      <c r="H82" s="310">
        <v>707.69013668568584</v>
      </c>
      <c r="I82" s="304">
        <v>-2.131672183239286E-3</v>
      </c>
      <c r="J82" s="304">
        <v>1.2948767695308172E-2</v>
      </c>
    </row>
    <row r="83" spans="1:10" ht="12.75" customHeight="1">
      <c r="A83" s="298" t="s">
        <v>347</v>
      </c>
      <c r="B83" s="298" t="s">
        <v>345</v>
      </c>
      <c r="C83" s="299" t="s">
        <v>274</v>
      </c>
      <c r="D83" s="299" t="s">
        <v>273</v>
      </c>
      <c r="E83" s="307">
        <v>183293958.80000001</v>
      </c>
      <c r="F83" s="308">
        <v>68.718712461859695</v>
      </c>
      <c r="G83" s="309">
        <v>181273797.83000001</v>
      </c>
      <c r="H83" s="310">
        <v>67.477597283456092</v>
      </c>
      <c r="I83" s="304">
        <v>1.1144252474340144E-2</v>
      </c>
      <c r="J83" s="304">
        <v>1.8392996021924013E-2</v>
      </c>
    </row>
    <row r="84" spans="1:10" ht="12.75" customHeight="1">
      <c r="A84" s="298" t="s">
        <v>348</v>
      </c>
      <c r="B84" s="298" t="s">
        <v>345</v>
      </c>
      <c r="C84" s="299" t="s">
        <v>274</v>
      </c>
      <c r="D84" s="299" t="s">
        <v>277</v>
      </c>
      <c r="E84" s="307">
        <v>428284419.56999999</v>
      </c>
      <c r="F84" s="308">
        <v>1038.3853772150449</v>
      </c>
      <c r="G84" s="309">
        <v>422210802.94999999</v>
      </c>
      <c r="H84" s="310">
        <v>1035.6529977487719</v>
      </c>
      <c r="I84" s="304">
        <v>1.4385270527337291E-2</v>
      </c>
      <c r="J84" s="304">
        <v>2.638315605914654E-3</v>
      </c>
    </row>
    <row r="85" spans="1:10" ht="12.75" customHeight="1">
      <c r="A85" s="298" t="s">
        <v>349</v>
      </c>
      <c r="B85" s="298" t="s">
        <v>345</v>
      </c>
      <c r="C85" s="299" t="s">
        <v>274</v>
      </c>
      <c r="D85" s="299" t="s">
        <v>275</v>
      </c>
      <c r="E85" s="307">
        <v>164580350.55000001</v>
      </c>
      <c r="F85" s="308">
        <v>92.076028523119106</v>
      </c>
      <c r="G85" s="309">
        <v>166026678.43000001</v>
      </c>
      <c r="H85" s="310">
        <v>91.237113507322874</v>
      </c>
      <c r="I85" s="304">
        <v>-8.711418512235003E-3</v>
      </c>
      <c r="J85" s="304">
        <v>9.194887733147139E-3</v>
      </c>
    </row>
    <row r="86" spans="1:10" ht="12.75" customHeight="1">
      <c r="A86" s="298" t="s">
        <v>350</v>
      </c>
      <c r="B86" s="298" t="s">
        <v>345</v>
      </c>
      <c r="C86" s="299" t="s">
        <v>274</v>
      </c>
      <c r="D86" s="299" t="s">
        <v>273</v>
      </c>
      <c r="E86" s="307">
        <v>79482755.739999995</v>
      </c>
      <c r="F86" s="308">
        <v>59.026305935808757</v>
      </c>
      <c r="G86" s="309">
        <v>81673844.269999996</v>
      </c>
      <c r="H86" s="310">
        <v>59.100149466635408</v>
      </c>
      <c r="I86" s="304">
        <v>-2.6827297644477555E-2</v>
      </c>
      <c r="J86" s="304">
        <v>-1.249464366724462E-3</v>
      </c>
    </row>
    <row r="87" spans="1:10" ht="12.75" customHeight="1">
      <c r="A87" s="298" t="s">
        <v>351</v>
      </c>
      <c r="B87" s="298" t="s">
        <v>345</v>
      </c>
      <c r="C87" s="299" t="s">
        <v>274</v>
      </c>
      <c r="D87" s="299" t="s">
        <v>277</v>
      </c>
      <c r="E87" s="307">
        <v>1329651514.8499999</v>
      </c>
      <c r="F87" s="308">
        <v>141.10398238326471</v>
      </c>
      <c r="G87" s="309">
        <v>1201977874.27</v>
      </c>
      <c r="H87" s="310">
        <v>141.00171836582282</v>
      </c>
      <c r="I87" s="304">
        <v>0.10621962626187287</v>
      </c>
      <c r="J87" s="304">
        <v>7.2526788061244574E-4</v>
      </c>
    </row>
    <row r="88" spans="1:10" ht="12.75" customHeight="1">
      <c r="A88" s="298" t="s">
        <v>352</v>
      </c>
      <c r="B88" s="298" t="s">
        <v>353</v>
      </c>
      <c r="C88" s="299" t="s">
        <v>274</v>
      </c>
      <c r="D88" s="299" t="s">
        <v>273</v>
      </c>
      <c r="E88" s="307">
        <v>12007075.890000001</v>
      </c>
      <c r="F88" s="308">
        <v>704.88672268391736</v>
      </c>
      <c r="G88" s="309">
        <v>11866888.460000001</v>
      </c>
      <c r="H88" s="310">
        <v>696.42314018414197</v>
      </c>
      <c r="I88" s="304">
        <v>1.1813326675525149E-2</v>
      </c>
      <c r="J88" s="304">
        <v>1.2152931187119353E-2</v>
      </c>
    </row>
    <row r="89" spans="1:10" ht="12.75" customHeight="1">
      <c r="A89" s="298" t="s">
        <v>354</v>
      </c>
      <c r="B89" s="298" t="s">
        <v>353</v>
      </c>
      <c r="C89" s="299" t="s">
        <v>274</v>
      </c>
      <c r="D89" s="299" t="s">
        <v>273</v>
      </c>
      <c r="E89" s="307">
        <v>13143968.300000001</v>
      </c>
      <c r="F89" s="308">
        <v>76.038954621312428</v>
      </c>
      <c r="G89" s="309">
        <v>12770639.800000001</v>
      </c>
      <c r="H89" s="310">
        <v>73.902124219682293</v>
      </c>
      <c r="I89" s="304">
        <v>2.9233343500926212E-2</v>
      </c>
      <c r="J89" s="304">
        <v>2.8914329922075988E-2</v>
      </c>
    </row>
    <row r="90" spans="1:10" ht="12.75" customHeight="1">
      <c r="A90" s="298" t="s">
        <v>1245</v>
      </c>
      <c r="B90" s="298" t="s">
        <v>356</v>
      </c>
      <c r="C90" s="299" t="s">
        <v>274</v>
      </c>
      <c r="D90" s="299" t="s">
        <v>273</v>
      </c>
      <c r="E90" s="307">
        <v>33954777.270000003</v>
      </c>
      <c r="F90" s="308">
        <v>851.86440384306536</v>
      </c>
      <c r="G90" s="309">
        <v>34772157.899999999</v>
      </c>
      <c r="H90" s="310">
        <v>855.82188158266024</v>
      </c>
      <c r="I90" s="304">
        <v>-2.350675596121099E-2</v>
      </c>
      <c r="J90" s="304">
        <v>-4.6241838690503911E-3</v>
      </c>
    </row>
    <row r="91" spans="1:10" ht="12.75" customHeight="1">
      <c r="A91" s="298" t="s">
        <v>355</v>
      </c>
      <c r="B91" s="298" t="s">
        <v>356</v>
      </c>
      <c r="C91" s="321" t="s">
        <v>274</v>
      </c>
      <c r="D91" s="321" t="s">
        <v>275</v>
      </c>
      <c r="E91" s="307">
        <v>143369742.74000001</v>
      </c>
      <c r="F91" s="308">
        <v>907.95678415348777</v>
      </c>
      <c r="G91" s="309">
        <v>145128253.69999999</v>
      </c>
      <c r="H91" s="310">
        <v>903.92570601718273</v>
      </c>
      <c r="I91" s="304">
        <v>-1.2116944255631035E-2</v>
      </c>
      <c r="J91" s="304">
        <v>4.4595237301818802E-3</v>
      </c>
    </row>
    <row r="92" spans="1:10" ht="12.75" customHeight="1">
      <c r="A92" s="298" t="s">
        <v>357</v>
      </c>
      <c r="B92" s="298" t="s">
        <v>356</v>
      </c>
      <c r="C92" s="321" t="s">
        <v>274</v>
      </c>
      <c r="D92" s="321" t="s">
        <v>292</v>
      </c>
      <c r="E92" s="307">
        <v>65071928.109999999</v>
      </c>
      <c r="F92" s="308">
        <v>1192.544934882369</v>
      </c>
      <c r="G92" s="309">
        <v>64905553.549999997</v>
      </c>
      <c r="H92" s="310">
        <v>1187.5801982599608</v>
      </c>
      <c r="I92" s="304">
        <v>2.5633331957000127E-3</v>
      </c>
      <c r="J92" s="304">
        <v>4.1805485050041558E-3</v>
      </c>
    </row>
    <row r="93" spans="1:10" ht="12.75" customHeight="1">
      <c r="A93" s="298" t="s">
        <v>358</v>
      </c>
      <c r="B93" s="298" t="s">
        <v>356</v>
      </c>
      <c r="C93" s="321" t="s">
        <v>274</v>
      </c>
      <c r="D93" s="321" t="s">
        <v>277</v>
      </c>
      <c r="E93" s="307">
        <v>781449457.86000001</v>
      </c>
      <c r="F93" s="308">
        <v>154.34763180010265</v>
      </c>
      <c r="G93" s="309">
        <v>725841565.65999997</v>
      </c>
      <c r="H93" s="310">
        <v>154.20572228178733</v>
      </c>
      <c r="I93" s="304">
        <v>7.6611611721955297E-2</v>
      </c>
      <c r="J93" s="304">
        <v>9.2026103970388462E-4</v>
      </c>
    </row>
    <row r="94" spans="1:10" ht="12.75" customHeight="1">
      <c r="A94" s="298" t="s">
        <v>359</v>
      </c>
      <c r="B94" s="298" t="s">
        <v>356</v>
      </c>
      <c r="C94" s="321" t="s">
        <v>274</v>
      </c>
      <c r="D94" s="321" t="s">
        <v>277</v>
      </c>
      <c r="E94" s="307">
        <v>140058172.78</v>
      </c>
      <c r="F94" s="308">
        <v>793.6783301483689</v>
      </c>
      <c r="G94" s="309">
        <v>138867617.36000001</v>
      </c>
      <c r="H94" s="310">
        <v>791.86015018275725</v>
      </c>
      <c r="I94" s="304">
        <v>8.5733120696784848E-3</v>
      </c>
      <c r="J94" s="304">
        <v>2.296087213369713E-3</v>
      </c>
    </row>
    <row r="95" spans="1:10" ht="12.75" customHeight="1">
      <c r="A95" s="298" t="s">
        <v>1238</v>
      </c>
      <c r="B95" s="298" t="s">
        <v>356</v>
      </c>
      <c r="C95" s="321" t="s">
        <v>274</v>
      </c>
      <c r="D95" s="321" t="s">
        <v>273</v>
      </c>
      <c r="E95" s="307">
        <v>95756840.650000006</v>
      </c>
      <c r="F95" s="308">
        <v>363.96303156299223</v>
      </c>
      <c r="G95" s="309">
        <v>95802332.200000003</v>
      </c>
      <c r="H95" s="310">
        <v>361.1025017671796</v>
      </c>
      <c r="I95" s="304">
        <v>-4.7484804341746401E-4</v>
      </c>
      <c r="J95" s="304">
        <v>7.9216559891266414E-3</v>
      </c>
    </row>
    <row r="96" spans="1:10" ht="12.75" customHeight="1">
      <c r="A96" s="298" t="s">
        <v>360</v>
      </c>
      <c r="B96" s="298" t="s">
        <v>356</v>
      </c>
      <c r="C96" s="321" t="s">
        <v>274</v>
      </c>
      <c r="D96" s="321" t="s">
        <v>275</v>
      </c>
      <c r="E96" s="307">
        <v>11113467.32</v>
      </c>
      <c r="F96" s="308">
        <v>702.8699427541469</v>
      </c>
      <c r="G96" s="309">
        <v>12573110.119999999</v>
      </c>
      <c r="H96" s="310">
        <v>703.19497105849223</v>
      </c>
      <c r="I96" s="304">
        <v>-0.11609242153046528</v>
      </c>
      <c r="J96" s="304">
        <v>-4.6221648009803218E-4</v>
      </c>
    </row>
    <row r="97" spans="1:10" ht="12.75" customHeight="1">
      <c r="A97" s="298" t="s">
        <v>361</v>
      </c>
      <c r="B97" s="298" t="s">
        <v>356</v>
      </c>
      <c r="C97" s="321" t="s">
        <v>274</v>
      </c>
      <c r="D97" s="321" t="s">
        <v>273</v>
      </c>
      <c r="E97" s="307">
        <v>42854634.640000001</v>
      </c>
      <c r="F97" s="308">
        <v>934.89282450430574</v>
      </c>
      <c r="G97" s="309">
        <v>43186366.079999998</v>
      </c>
      <c r="H97" s="310">
        <v>925.47139709448754</v>
      </c>
      <c r="I97" s="304">
        <v>-7.6813927660754899E-3</v>
      </c>
      <c r="J97" s="304">
        <v>1.0180138942593731E-2</v>
      </c>
    </row>
    <row r="98" spans="1:10" ht="12.75" customHeight="1">
      <c r="A98" s="298" t="s">
        <v>362</v>
      </c>
      <c r="B98" s="298" t="s">
        <v>356</v>
      </c>
      <c r="C98" s="321" t="s">
        <v>272</v>
      </c>
      <c r="D98" s="321" t="s">
        <v>275</v>
      </c>
      <c r="E98" s="322">
        <v>13058179.24</v>
      </c>
      <c r="F98" s="323">
        <v>422.29488877426627</v>
      </c>
      <c r="G98" s="315">
        <v>13052134.710000001</v>
      </c>
      <c r="H98" s="324">
        <v>422.09941174204533</v>
      </c>
      <c r="I98" s="304">
        <v>4.6310662081716636E-4</v>
      </c>
      <c r="J98" s="304">
        <v>4.6310662081761045E-4</v>
      </c>
    </row>
    <row r="99" spans="1:10" ht="12.75" customHeight="1">
      <c r="A99" s="298" t="s">
        <v>587</v>
      </c>
      <c r="B99" s="298" t="s">
        <v>1161</v>
      </c>
      <c r="C99" s="321" t="s">
        <v>274</v>
      </c>
      <c r="D99" s="321" t="s">
        <v>275</v>
      </c>
      <c r="E99" s="309">
        <v>0</v>
      </c>
      <c r="F99" s="310">
        <v>0</v>
      </c>
      <c r="G99" s="309">
        <v>0</v>
      </c>
      <c r="H99" s="310">
        <v>0</v>
      </c>
      <c r="I99" s="304" t="s">
        <v>1310</v>
      </c>
      <c r="J99" s="304" t="s">
        <v>1310</v>
      </c>
    </row>
    <row r="100" spans="1:10" ht="12.75" customHeight="1">
      <c r="A100" s="298" t="s">
        <v>1089</v>
      </c>
      <c r="B100" s="298" t="s">
        <v>1161</v>
      </c>
      <c r="C100" s="321" t="s">
        <v>274</v>
      </c>
      <c r="D100" s="321" t="s">
        <v>277</v>
      </c>
      <c r="E100" s="309">
        <v>0</v>
      </c>
      <c r="F100" s="310">
        <v>0</v>
      </c>
      <c r="G100" s="309">
        <v>0</v>
      </c>
      <c r="H100" s="310">
        <v>0</v>
      </c>
      <c r="I100" s="304" t="s">
        <v>1310</v>
      </c>
      <c r="J100" s="304" t="s">
        <v>1310</v>
      </c>
    </row>
    <row r="101" spans="1:10" ht="12.75" customHeight="1">
      <c r="A101" s="298" t="s">
        <v>1090</v>
      </c>
      <c r="B101" s="298" t="s">
        <v>1161</v>
      </c>
      <c r="C101" s="321" t="s">
        <v>274</v>
      </c>
      <c r="D101" s="321" t="s">
        <v>273</v>
      </c>
      <c r="E101" s="309">
        <v>0</v>
      </c>
      <c r="F101" s="310">
        <v>0</v>
      </c>
      <c r="G101" s="309">
        <v>0</v>
      </c>
      <c r="H101" s="310">
        <v>0</v>
      </c>
      <c r="I101" s="304" t="s">
        <v>1310</v>
      </c>
      <c r="J101" s="304" t="s">
        <v>1310</v>
      </c>
    </row>
    <row r="102" spans="1:10" ht="12.75" customHeight="1">
      <c r="A102" s="298" t="s">
        <v>363</v>
      </c>
      <c r="B102" s="298" t="s">
        <v>364</v>
      </c>
      <c r="C102" s="321" t="s">
        <v>274</v>
      </c>
      <c r="D102" s="321" t="s">
        <v>277</v>
      </c>
      <c r="E102" s="312">
        <v>259062690.74000001</v>
      </c>
      <c r="F102" s="313">
        <v>125.43072291599401</v>
      </c>
      <c r="G102" s="317">
        <v>255231496.50999999</v>
      </c>
      <c r="H102" s="318">
        <v>125.21096440288822</v>
      </c>
      <c r="I102" s="304">
        <v>1.5010663975203897E-2</v>
      </c>
      <c r="J102" s="304">
        <v>1.7551059857559004E-3</v>
      </c>
    </row>
    <row r="103" spans="1:10" ht="12.75" customHeight="1">
      <c r="A103" s="298" t="s">
        <v>365</v>
      </c>
      <c r="B103" s="298" t="s">
        <v>364</v>
      </c>
      <c r="C103" s="321" t="s">
        <v>274</v>
      </c>
      <c r="D103" s="321" t="s">
        <v>273</v>
      </c>
      <c r="E103" s="307">
        <v>6125192.8200000003</v>
      </c>
      <c r="F103" s="308">
        <v>93.805047778483683</v>
      </c>
      <c r="G103" s="309">
        <v>6185246.8200000003</v>
      </c>
      <c r="H103" s="310">
        <v>93.744348538279667</v>
      </c>
      <c r="I103" s="304">
        <v>-9.7092325896867004E-3</v>
      </c>
      <c r="J103" s="304">
        <v>6.4749759479343361E-4</v>
      </c>
    </row>
    <row r="104" spans="1:10" ht="12.75" customHeight="1">
      <c r="A104" s="298" t="s">
        <v>366</v>
      </c>
      <c r="B104" s="298" t="s">
        <v>364</v>
      </c>
      <c r="C104" s="321" t="s">
        <v>274</v>
      </c>
      <c r="D104" s="321" t="s">
        <v>275</v>
      </c>
      <c r="E104" s="307">
        <v>20874866.66</v>
      </c>
      <c r="F104" s="308">
        <v>730.60378528956505</v>
      </c>
      <c r="G104" s="309">
        <v>20977814.379999999</v>
      </c>
      <c r="H104" s="310">
        <v>733.47188678567898</v>
      </c>
      <c r="I104" s="304">
        <v>-4.9074569035251203E-3</v>
      </c>
      <c r="J104" s="304">
        <v>-3.9103086945607712E-3</v>
      </c>
    </row>
    <row r="105" spans="1:10" ht="12.75" customHeight="1">
      <c r="A105" s="298" t="s">
        <v>367</v>
      </c>
      <c r="B105" s="298" t="s">
        <v>368</v>
      </c>
      <c r="C105" s="321" t="s">
        <v>274</v>
      </c>
      <c r="D105" s="321" t="s">
        <v>273</v>
      </c>
      <c r="E105" s="307">
        <v>313414892.94</v>
      </c>
      <c r="F105" s="308">
        <v>100.26681316016233</v>
      </c>
      <c r="G105" s="309">
        <v>316486572.44999999</v>
      </c>
      <c r="H105" s="310">
        <v>100.12926412274119</v>
      </c>
      <c r="I105" s="304">
        <v>-9.7055602903509675E-3</v>
      </c>
      <c r="J105" s="304">
        <v>1.3737146540149237E-3</v>
      </c>
    </row>
    <row r="106" spans="1:10" ht="12.75" customHeight="1">
      <c r="A106" s="298" t="s">
        <v>369</v>
      </c>
      <c r="B106" s="298" t="s">
        <v>368</v>
      </c>
      <c r="C106" s="321" t="s">
        <v>274</v>
      </c>
      <c r="D106" s="321" t="s">
        <v>292</v>
      </c>
      <c r="E106" s="307">
        <v>163386403.78</v>
      </c>
      <c r="F106" s="308">
        <v>1285.5169646497475</v>
      </c>
      <c r="G106" s="309">
        <v>162596281.69999999</v>
      </c>
      <c r="H106" s="310">
        <v>1282.6895641193387</v>
      </c>
      <c r="I106" s="304">
        <v>4.8594105088937134E-3</v>
      </c>
      <c r="J106" s="304">
        <v>2.2042749933417483E-3</v>
      </c>
    </row>
    <row r="107" spans="1:10" ht="12.75" customHeight="1">
      <c r="A107" s="298" t="s">
        <v>370</v>
      </c>
      <c r="B107" s="298" t="s">
        <v>368</v>
      </c>
      <c r="C107" s="321" t="s">
        <v>274</v>
      </c>
      <c r="D107" s="321" t="s">
        <v>273</v>
      </c>
      <c r="E107" s="307">
        <v>63682765.090000004</v>
      </c>
      <c r="F107" s="308">
        <v>664.91082448285795</v>
      </c>
      <c r="G107" s="309">
        <v>65404282.219999999</v>
      </c>
      <c r="H107" s="310">
        <v>655.02411382492107</v>
      </c>
      <c r="I107" s="304">
        <v>-2.6321168455137767E-2</v>
      </c>
      <c r="J107" s="304">
        <v>1.5093659071884868E-2</v>
      </c>
    </row>
    <row r="108" spans="1:10" ht="12.75" customHeight="1">
      <c r="A108" s="298" t="s">
        <v>371</v>
      </c>
      <c r="B108" s="298" t="s">
        <v>368</v>
      </c>
      <c r="C108" s="321" t="s">
        <v>274</v>
      </c>
      <c r="D108" s="321" t="s">
        <v>273</v>
      </c>
      <c r="E108" s="307">
        <v>282402054.06999999</v>
      </c>
      <c r="F108" s="308">
        <v>984.25360458477599</v>
      </c>
      <c r="G108" s="309">
        <v>267032039.65000001</v>
      </c>
      <c r="H108" s="310">
        <v>974.05654390977827</v>
      </c>
      <c r="I108" s="304">
        <v>5.7558690111289668E-2</v>
      </c>
      <c r="J108" s="304">
        <v>1.0468653733455291E-2</v>
      </c>
    </row>
    <row r="109" spans="1:10" ht="12.75" customHeight="1">
      <c r="A109" s="298" t="s">
        <v>372</v>
      </c>
      <c r="B109" s="298" t="s">
        <v>368</v>
      </c>
      <c r="C109" s="321" t="s">
        <v>274</v>
      </c>
      <c r="D109" s="321" t="s">
        <v>277</v>
      </c>
      <c r="E109" s="307">
        <v>126638361.90000001</v>
      </c>
      <c r="F109" s="308">
        <v>1128.9257666686287</v>
      </c>
      <c r="G109" s="309">
        <v>132765230.92</v>
      </c>
      <c r="H109" s="310">
        <v>1126.0623694450783</v>
      </c>
      <c r="I109" s="304">
        <v>-4.6148144190641616E-2</v>
      </c>
      <c r="J109" s="304">
        <v>2.5428406998109221E-3</v>
      </c>
    </row>
    <row r="110" spans="1:10" ht="12.75" customHeight="1">
      <c r="A110" s="298" t="s">
        <v>373</v>
      </c>
      <c r="B110" s="298" t="s">
        <v>368</v>
      </c>
      <c r="C110" s="321" t="s">
        <v>274</v>
      </c>
      <c r="D110" s="321" t="s">
        <v>275</v>
      </c>
      <c r="E110" s="307">
        <v>403897592.49000001</v>
      </c>
      <c r="F110" s="308">
        <v>1038.9605118568893</v>
      </c>
      <c r="G110" s="309">
        <v>412161386.41000003</v>
      </c>
      <c r="H110" s="310">
        <v>1044.6263144528541</v>
      </c>
      <c r="I110" s="304">
        <v>-2.0049898395332888E-2</v>
      </c>
      <c r="J110" s="304">
        <v>-5.423760169139924E-3</v>
      </c>
    </row>
    <row r="111" spans="1:10" ht="12.75" customHeight="1">
      <c r="A111" s="297" t="s">
        <v>374</v>
      </c>
      <c r="B111" s="298" t="s">
        <v>368</v>
      </c>
      <c r="C111" s="321" t="s">
        <v>274</v>
      </c>
      <c r="D111" s="321" t="s">
        <v>277</v>
      </c>
      <c r="E111" s="307">
        <v>2603522559.0500002</v>
      </c>
      <c r="F111" s="308">
        <v>172.79907897054187</v>
      </c>
      <c r="G111" s="309">
        <v>2504237148.3299999</v>
      </c>
      <c r="H111" s="310">
        <v>172.64800438416685</v>
      </c>
      <c r="I111" s="304">
        <v>3.9646968253869597E-2</v>
      </c>
      <c r="J111" s="304">
        <v>8.7504391906478851E-4</v>
      </c>
    </row>
    <row r="112" spans="1:10" ht="12.75" customHeight="1">
      <c r="A112" s="298" t="s">
        <v>375</v>
      </c>
      <c r="B112" s="298" t="s">
        <v>368</v>
      </c>
      <c r="C112" s="321" t="s">
        <v>272</v>
      </c>
      <c r="D112" s="321" t="s">
        <v>273</v>
      </c>
      <c r="E112" s="307">
        <v>40120540.289999999</v>
      </c>
      <c r="F112" s="308">
        <v>56.573683678401835</v>
      </c>
      <c r="G112" s="309">
        <v>56488382.75</v>
      </c>
      <c r="H112" s="310">
        <v>55.95441979370424</v>
      </c>
      <c r="I112" s="304">
        <v>-0.2897559048988706</v>
      </c>
      <c r="J112" s="304">
        <v>1.1067291680991964E-2</v>
      </c>
    </row>
    <row r="113" spans="1:10" ht="12.75" customHeight="1">
      <c r="A113" s="298" t="s">
        <v>376</v>
      </c>
      <c r="B113" s="298" t="s">
        <v>368</v>
      </c>
      <c r="C113" s="321" t="s">
        <v>274</v>
      </c>
      <c r="D113" s="321" t="s">
        <v>273</v>
      </c>
      <c r="E113" s="307">
        <v>75326641.159999996</v>
      </c>
      <c r="F113" s="308">
        <v>1010.313099166659</v>
      </c>
      <c r="G113" s="309">
        <v>95845619.040000007</v>
      </c>
      <c r="H113" s="310">
        <v>997.14190607315788</v>
      </c>
      <c r="I113" s="304">
        <v>-0.21408362829225047</v>
      </c>
      <c r="J113" s="304">
        <v>1.3208945500415847E-2</v>
      </c>
    </row>
    <row r="114" spans="1:10" ht="18.75" customHeight="1">
      <c r="A114" s="559" t="s">
        <v>979</v>
      </c>
      <c r="B114" s="560"/>
      <c r="C114" s="561"/>
      <c r="D114" s="561"/>
      <c r="E114" s="562">
        <f>SUM(E10:E113)</f>
        <v>13247004209.429996</v>
      </c>
      <c r="F114" s="562"/>
      <c r="G114" s="562">
        <f>SUM(G10:G113)</f>
        <v>12737950378.120001</v>
      </c>
      <c r="H114" s="563"/>
      <c r="I114" s="564">
        <v>3.9963558987040626E-2</v>
      </c>
      <c r="J114" s="565"/>
    </row>
    <row r="115" spans="1:10" ht="12.75" customHeight="1">
      <c r="A115" s="36" t="s">
        <v>980</v>
      </c>
    </row>
    <row r="116" spans="1:10" ht="12.75" customHeight="1"/>
    <row r="117" spans="1:10" ht="12.75" customHeight="1">
      <c r="A117" s="94" t="s">
        <v>981</v>
      </c>
    </row>
    <row r="118" spans="1:10" ht="12.75" customHeight="1">
      <c r="A118" s="95" t="s">
        <v>982</v>
      </c>
    </row>
    <row r="119" spans="1:10" ht="12.75" customHeight="1">
      <c r="A119" s="95" t="s">
        <v>983</v>
      </c>
    </row>
    <row r="120" spans="1:10" ht="12.75" customHeight="1"/>
    <row r="121" spans="1:10" ht="12.75" customHeight="1">
      <c r="A121" s="51" t="s">
        <v>1247</v>
      </c>
    </row>
    <row r="122" spans="1:10" ht="12.75" customHeight="1">
      <c r="A122" s="107" t="s">
        <v>1248</v>
      </c>
    </row>
    <row r="123" spans="1:10" ht="12.75" customHeight="1">
      <c r="A123" s="101"/>
      <c r="B123" s="99"/>
      <c r="C123" s="99"/>
      <c r="D123" s="99"/>
      <c r="E123" s="99"/>
      <c r="F123" s="99"/>
      <c r="G123" s="99"/>
      <c r="H123" s="99"/>
      <c r="I123" s="99"/>
    </row>
    <row r="124" spans="1:10" ht="12.75" customHeight="1">
      <c r="A124" s="51" t="s">
        <v>585</v>
      </c>
      <c r="B124" s="100"/>
      <c r="C124" s="100"/>
      <c r="D124" s="100"/>
      <c r="E124" s="100"/>
      <c r="F124" s="100"/>
      <c r="G124" s="100"/>
      <c r="H124" s="100"/>
      <c r="I124" s="100"/>
    </row>
    <row r="125" spans="1:10" ht="12.75" customHeight="1">
      <c r="A125" s="107" t="s">
        <v>513</v>
      </c>
    </row>
    <row r="126" spans="1:10" ht="12.75" customHeight="1"/>
    <row r="127" spans="1:10" ht="12.75" customHeight="1">
      <c r="A127" s="51" t="s">
        <v>1316</v>
      </c>
    </row>
    <row r="128" spans="1:10" ht="12.75" customHeight="1">
      <c r="A128" s="107" t="s">
        <v>1317</v>
      </c>
    </row>
    <row r="129" spans="1:1" ht="12.75" customHeight="1"/>
    <row r="130" spans="1:1" ht="12.75" customHeight="1">
      <c r="A130" s="51" t="s">
        <v>1318</v>
      </c>
    </row>
    <row r="131" spans="1:1" ht="12.75" customHeight="1">
      <c r="A131" s="107" t="s">
        <v>1319</v>
      </c>
    </row>
    <row r="132" spans="1:1" ht="12.75" customHeight="1">
      <c r="A132" s="116"/>
    </row>
    <row r="133" spans="1:1" ht="12.75" customHeight="1">
      <c r="A133" s="89" t="s">
        <v>459</v>
      </c>
    </row>
    <row r="134" spans="1:1" ht="12.75" customHeight="1">
      <c r="A134" s="107"/>
    </row>
    <row r="135" spans="1:1" ht="12.75" customHeight="1"/>
    <row r="136" spans="1:1" ht="12.75" customHeight="1">
      <c r="A136" s="51"/>
    </row>
    <row r="137" spans="1:1" ht="12.75" customHeight="1">
      <c r="A137" s="107"/>
    </row>
    <row r="138" spans="1:1" ht="12.75" customHeight="1">
      <c r="A138" s="116"/>
    </row>
    <row r="139" spans="1:1" ht="12.75" customHeight="1">
      <c r="A139" s="116"/>
    </row>
    <row r="140" spans="1:1" ht="12.75" customHeight="1">
      <c r="A140" s="116"/>
    </row>
    <row r="141" spans="1:1" ht="12.75" customHeight="1">
      <c r="A141" s="116"/>
    </row>
    <row r="142" spans="1:1" ht="12.75" customHeight="1">
      <c r="A142" s="116"/>
    </row>
    <row r="143" spans="1:1" ht="12.75" customHeight="1">
      <c r="A143" s="116"/>
    </row>
    <row r="144" spans="1:1"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c r="J187" s="53" t="s">
        <v>717</v>
      </c>
    </row>
    <row r="188" spans="10:10" ht="12.75" customHeight="1"/>
    <row r="189" spans="10:10" ht="12.75" customHeight="1"/>
    <row r="190" spans="10:10" ht="12.75" customHeight="1"/>
    <row r="191" spans="10:10" ht="12.75" customHeight="1"/>
    <row r="192" spans="10:10"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7">
    <mergeCell ref="E7:F7"/>
    <mergeCell ref="G7:H7"/>
    <mergeCell ref="I7:J7"/>
    <mergeCell ref="E5:F5"/>
    <mergeCell ref="E6:F6"/>
    <mergeCell ref="G5:H5"/>
    <mergeCell ref="G6:H6"/>
  </mergeCells>
  <hyperlinks>
    <hyperlink ref="A133"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9"/>
  <sheetViews>
    <sheetView showGridLines="0" zoomScaleNormal="100" workbookViewId="0"/>
  </sheetViews>
  <sheetFormatPr defaultRowHeight="15"/>
  <cols>
    <col min="1" max="1" width="29.28515625" customWidth="1"/>
    <col min="2" max="2" width="23.5703125" bestFit="1" customWidth="1"/>
    <col min="3" max="6" width="10" customWidth="1"/>
    <col min="7" max="7" width="14.42578125" customWidth="1"/>
  </cols>
  <sheetData>
    <row r="1" spans="1:8" ht="12.75" customHeight="1">
      <c r="A1" s="431" t="s">
        <v>747</v>
      </c>
      <c r="G1" s="432" t="str">
        <f>Naslovnica!A20</f>
        <v>Studeni 2013.</v>
      </c>
    </row>
    <row r="2" spans="1:8" ht="12.75" customHeight="1">
      <c r="A2" s="137" t="s">
        <v>748</v>
      </c>
      <c r="G2" s="138" t="str">
        <f>Naslovnica!A24</f>
        <v>November 2013</v>
      </c>
    </row>
    <row r="3" spans="1:8" ht="12.75" customHeight="1"/>
    <row r="4" spans="1:8" ht="57.75" customHeight="1">
      <c r="A4" s="704" t="s">
        <v>1162</v>
      </c>
      <c r="B4" s="704" t="s">
        <v>1163</v>
      </c>
      <c r="C4" s="704" t="s">
        <v>1164</v>
      </c>
      <c r="D4" s="704"/>
      <c r="E4" s="704" t="s">
        <v>1165</v>
      </c>
      <c r="F4" s="769"/>
      <c r="G4" s="704" t="s">
        <v>1315</v>
      </c>
    </row>
    <row r="5" spans="1:8" ht="32.25" customHeight="1">
      <c r="A5" s="704"/>
      <c r="B5" s="745"/>
      <c r="C5" s="438" t="s">
        <v>1166</v>
      </c>
      <c r="D5" s="438" t="s">
        <v>1167</v>
      </c>
      <c r="E5" s="438" t="s">
        <v>1166</v>
      </c>
      <c r="F5" s="438" t="s">
        <v>1167</v>
      </c>
      <c r="G5" s="704"/>
    </row>
    <row r="6" spans="1:8" ht="12.75" customHeight="1">
      <c r="A6" s="325" t="s">
        <v>588</v>
      </c>
      <c r="B6" s="325" t="s">
        <v>276</v>
      </c>
      <c r="C6" s="326">
        <v>90.592998206182358</v>
      </c>
      <c r="D6" s="327">
        <v>41603</v>
      </c>
      <c r="E6" s="326">
        <v>85.923378314794604</v>
      </c>
      <c r="F6" s="327">
        <v>41250</v>
      </c>
      <c r="G6" s="326">
        <v>90.410875843488526</v>
      </c>
      <c r="H6" s="104"/>
    </row>
    <row r="7" spans="1:8" ht="12.75" customHeight="1">
      <c r="A7" s="325" t="s">
        <v>279</v>
      </c>
      <c r="B7" s="325" t="s">
        <v>276</v>
      </c>
      <c r="C7" s="326">
        <v>7407.3783932974084</v>
      </c>
      <c r="D7" s="327">
        <v>41258</v>
      </c>
      <c r="E7" s="326">
        <v>7214.1356806346485</v>
      </c>
      <c r="F7" s="327">
        <v>41532</v>
      </c>
      <c r="G7" s="326">
        <v>7283.7216384732365</v>
      </c>
      <c r="H7" s="104"/>
    </row>
    <row r="8" spans="1:8" ht="12.75" customHeight="1">
      <c r="A8" s="325" t="s">
        <v>462</v>
      </c>
      <c r="B8" s="325" t="s">
        <v>276</v>
      </c>
      <c r="C8" s="326">
        <v>60.352699836965662</v>
      </c>
      <c r="D8" s="328">
        <v>41295</v>
      </c>
      <c r="E8" s="326">
        <v>54.599930154160809</v>
      </c>
      <c r="F8" s="327">
        <v>41581</v>
      </c>
      <c r="G8" s="326">
        <v>54.891818684584678</v>
      </c>
      <c r="H8" s="92"/>
    </row>
    <row r="9" spans="1:8" ht="12.75" customHeight="1">
      <c r="A9" s="325" t="s">
        <v>589</v>
      </c>
      <c r="B9" s="325" t="s">
        <v>282</v>
      </c>
      <c r="C9" s="326">
        <v>116.53865645391021</v>
      </c>
      <c r="D9" s="328">
        <v>41608</v>
      </c>
      <c r="E9" s="326">
        <v>115.09343166659416</v>
      </c>
      <c r="F9" s="327">
        <v>41244</v>
      </c>
      <c r="G9" s="326">
        <v>116.53865645391021</v>
      </c>
    </row>
    <row r="10" spans="1:8" ht="12.75" customHeight="1">
      <c r="A10" s="325" t="s">
        <v>283</v>
      </c>
      <c r="B10" s="325" t="s">
        <v>282</v>
      </c>
      <c r="C10" s="326">
        <v>912.76615329269532</v>
      </c>
      <c r="D10" s="328">
        <v>41316</v>
      </c>
      <c r="E10" s="326">
        <v>802.69020129762896</v>
      </c>
      <c r="F10" s="327">
        <v>41260</v>
      </c>
      <c r="G10" s="326">
        <v>881.26231605869918</v>
      </c>
    </row>
    <row r="11" spans="1:8" ht="12.75" customHeight="1">
      <c r="A11" s="325" t="s">
        <v>590</v>
      </c>
      <c r="B11" s="325" t="s">
        <v>282</v>
      </c>
      <c r="C11" s="326">
        <v>126.33770962523616</v>
      </c>
      <c r="D11" s="328">
        <v>41316</v>
      </c>
      <c r="E11" s="326">
        <v>118.91440088837891</v>
      </c>
      <c r="F11" s="327">
        <v>41449</v>
      </c>
      <c r="G11" s="326">
        <v>120.93206350553324</v>
      </c>
    </row>
    <row r="12" spans="1:8" ht="12.75" customHeight="1">
      <c r="A12" s="325" t="s">
        <v>591</v>
      </c>
      <c r="B12" s="325" t="s">
        <v>286</v>
      </c>
      <c r="C12" s="326">
        <v>87.933607352341895</v>
      </c>
      <c r="D12" s="328">
        <v>41347</v>
      </c>
      <c r="E12" s="326">
        <v>76.447439611182631</v>
      </c>
      <c r="F12" s="327">
        <v>41260</v>
      </c>
      <c r="G12" s="326">
        <v>78.616015728615821</v>
      </c>
    </row>
    <row r="13" spans="1:8" ht="12.75" customHeight="1">
      <c r="A13" s="325" t="s">
        <v>287</v>
      </c>
      <c r="B13" s="325" t="s">
        <v>286</v>
      </c>
      <c r="C13" s="326">
        <v>126.29524041127222</v>
      </c>
      <c r="D13" s="328">
        <v>41488</v>
      </c>
      <c r="E13" s="326">
        <v>104.68000060823432</v>
      </c>
      <c r="F13" s="327">
        <v>41254</v>
      </c>
      <c r="G13" s="326">
        <v>121.31562849151128</v>
      </c>
    </row>
    <row r="14" spans="1:8" ht="12.75" customHeight="1">
      <c r="A14" s="325" t="s">
        <v>288</v>
      </c>
      <c r="B14" s="325" t="s">
        <v>286</v>
      </c>
      <c r="C14" s="326">
        <v>108.63319255202286</v>
      </c>
      <c r="D14" s="328">
        <v>41316</v>
      </c>
      <c r="E14" s="326">
        <v>89.865142765854415</v>
      </c>
      <c r="F14" s="327">
        <v>41260</v>
      </c>
      <c r="G14" s="326">
        <v>95.691992520079197</v>
      </c>
    </row>
    <row r="15" spans="1:8" ht="12.75" customHeight="1">
      <c r="A15" s="325" t="s">
        <v>1312</v>
      </c>
      <c r="B15" s="325" t="s">
        <v>286</v>
      </c>
      <c r="C15" s="326">
        <v>5.1953535882063901</v>
      </c>
      <c r="D15" s="328">
        <v>41316</v>
      </c>
      <c r="E15" s="326">
        <v>4.3475744945493702</v>
      </c>
      <c r="F15" s="327">
        <v>41597</v>
      </c>
      <c r="G15" s="326">
        <v>4.3638074618983396</v>
      </c>
    </row>
    <row r="16" spans="1:8" ht="12.75" customHeight="1">
      <c r="A16" s="325" t="s">
        <v>474</v>
      </c>
      <c r="B16" s="325" t="s">
        <v>461</v>
      </c>
      <c r="C16" s="326">
        <v>108.04657838893947</v>
      </c>
      <c r="D16" s="328">
        <v>41600</v>
      </c>
      <c r="E16" s="326">
        <v>104.63361749809908</v>
      </c>
      <c r="F16" s="327">
        <v>41244</v>
      </c>
      <c r="G16" s="326">
        <v>107.0923535560846</v>
      </c>
    </row>
    <row r="17" spans="1:7" ht="12.75" customHeight="1">
      <c r="A17" s="325" t="s">
        <v>1175</v>
      </c>
      <c r="B17" s="325" t="s">
        <v>1313</v>
      </c>
      <c r="C17" s="326">
        <v>775.41093305973232</v>
      </c>
      <c r="D17" s="328">
        <v>41603</v>
      </c>
      <c r="E17" s="326">
        <v>744.21771570399278</v>
      </c>
      <c r="F17" s="327">
        <v>41458</v>
      </c>
      <c r="G17" s="326">
        <v>773.26796368667488</v>
      </c>
    </row>
    <row r="18" spans="1:7" ht="12.75" customHeight="1">
      <c r="A18" s="325" t="s">
        <v>592</v>
      </c>
      <c r="B18" s="325" t="s">
        <v>1313</v>
      </c>
      <c r="C18" s="326">
        <v>602.03793899749496</v>
      </c>
      <c r="D18" s="328">
        <v>41348</v>
      </c>
      <c r="E18" s="326">
        <v>518.61838867850429</v>
      </c>
      <c r="F18" s="327">
        <v>41249</v>
      </c>
      <c r="G18" s="326">
        <v>566.00582819883994</v>
      </c>
    </row>
    <row r="19" spans="1:7" ht="12.75" customHeight="1">
      <c r="A19" s="325" t="s">
        <v>593</v>
      </c>
      <c r="B19" s="325" t="s">
        <v>1313</v>
      </c>
      <c r="C19" s="326">
        <v>1011.318133027469</v>
      </c>
      <c r="D19" s="328">
        <v>41247</v>
      </c>
      <c r="E19" s="326">
        <v>897.33249260623586</v>
      </c>
      <c r="F19" s="327">
        <v>41450</v>
      </c>
      <c r="G19" s="326">
        <v>942.7379381691195</v>
      </c>
    </row>
    <row r="20" spans="1:7" ht="12.75" customHeight="1">
      <c r="A20" s="325" t="s">
        <v>594</v>
      </c>
      <c r="B20" s="325" t="s">
        <v>1313</v>
      </c>
      <c r="C20" s="326">
        <v>834.79689373395922</v>
      </c>
      <c r="D20" s="328">
        <v>41608</v>
      </c>
      <c r="E20" s="326">
        <v>819.33466125114558</v>
      </c>
      <c r="F20" s="327">
        <v>41486</v>
      </c>
      <c r="G20" s="326">
        <v>834.79689373395922</v>
      </c>
    </row>
    <row r="21" spans="1:7" ht="12.75" customHeight="1">
      <c r="A21" s="325" t="s">
        <v>595</v>
      </c>
      <c r="B21" s="325" t="s">
        <v>1313</v>
      </c>
      <c r="C21" s="326">
        <v>866.6721421683493</v>
      </c>
      <c r="D21" s="328">
        <v>41603</v>
      </c>
      <c r="E21" s="326">
        <v>840.26845635873906</v>
      </c>
      <c r="F21" s="327">
        <v>41458</v>
      </c>
      <c r="G21" s="326">
        <v>864.6165312315203</v>
      </c>
    </row>
    <row r="22" spans="1:7" ht="12.75" customHeight="1">
      <c r="A22" s="325" t="s">
        <v>596</v>
      </c>
      <c r="B22" s="325" t="s">
        <v>1313</v>
      </c>
      <c r="C22" s="326">
        <v>944.91647425518261</v>
      </c>
      <c r="D22" s="328">
        <v>41364</v>
      </c>
      <c r="E22" s="326">
        <v>888.11051833835893</v>
      </c>
      <c r="F22" s="327">
        <v>41455</v>
      </c>
      <c r="G22" s="326">
        <v>910.83085010742195</v>
      </c>
    </row>
    <row r="23" spans="1:7" ht="12.75" customHeight="1">
      <c r="A23" s="325" t="s">
        <v>597</v>
      </c>
      <c r="B23" s="325" t="s">
        <v>1313</v>
      </c>
      <c r="C23" s="326">
        <v>148.22487039444721</v>
      </c>
      <c r="D23" s="328">
        <v>41608</v>
      </c>
      <c r="E23" s="326">
        <v>146.04130264627923</v>
      </c>
      <c r="F23" s="327">
        <v>41244</v>
      </c>
      <c r="G23" s="326">
        <v>148.22487039444721</v>
      </c>
    </row>
    <row r="24" spans="1:7" ht="12.75" customHeight="1">
      <c r="A24" s="325" t="s">
        <v>598</v>
      </c>
      <c r="B24" s="325" t="s">
        <v>299</v>
      </c>
      <c r="C24" s="326">
        <v>60.244352365648027</v>
      </c>
      <c r="D24" s="328">
        <v>41251</v>
      </c>
      <c r="E24" s="326">
        <v>50.758161405761562</v>
      </c>
      <c r="F24" s="327">
        <v>41275</v>
      </c>
      <c r="G24" s="326">
        <v>56.908692961013848</v>
      </c>
    </row>
    <row r="25" spans="1:7" ht="12.75" customHeight="1">
      <c r="A25" s="325" t="s">
        <v>599</v>
      </c>
      <c r="B25" s="325" t="s">
        <v>301</v>
      </c>
      <c r="C25" s="326">
        <v>90.140000685316878</v>
      </c>
      <c r="D25" s="328">
        <v>41389</v>
      </c>
      <c r="E25" s="326">
        <v>76.371397858058174</v>
      </c>
      <c r="F25" s="327">
        <v>41254</v>
      </c>
      <c r="G25" s="326">
        <v>85.7707781519957</v>
      </c>
    </row>
    <row r="26" spans="1:7" ht="12.75" customHeight="1">
      <c r="A26" s="325" t="s">
        <v>600</v>
      </c>
      <c r="B26" s="325" t="s">
        <v>301</v>
      </c>
      <c r="C26" s="326">
        <v>826.37732835680629</v>
      </c>
      <c r="D26" s="328">
        <v>41463</v>
      </c>
      <c r="E26" s="326">
        <v>775.57259569719599</v>
      </c>
      <c r="F26" s="327">
        <v>41250</v>
      </c>
      <c r="G26" s="326">
        <v>798.69768345284047</v>
      </c>
    </row>
    <row r="27" spans="1:7" ht="12.75" customHeight="1">
      <c r="A27" s="325" t="s">
        <v>601</v>
      </c>
      <c r="B27" s="325" t="s">
        <v>301</v>
      </c>
      <c r="C27" s="326">
        <v>84.745268033194876</v>
      </c>
      <c r="D27" s="328">
        <v>41299</v>
      </c>
      <c r="E27" s="326">
        <v>75.938554858941757</v>
      </c>
      <c r="F27" s="327">
        <v>41450</v>
      </c>
      <c r="G27" s="326">
        <v>76.770624374607607</v>
      </c>
    </row>
    <row r="28" spans="1:7" ht="12.75" customHeight="1">
      <c r="A28" s="325" t="s">
        <v>602</v>
      </c>
      <c r="B28" s="325" t="s">
        <v>301</v>
      </c>
      <c r="C28" s="326">
        <v>141.07016915830749</v>
      </c>
      <c r="D28" s="328">
        <v>41608</v>
      </c>
      <c r="E28" s="326">
        <v>139.05994008950717</v>
      </c>
      <c r="F28" s="327">
        <v>41244</v>
      </c>
      <c r="G28" s="326">
        <v>141.07016915830749</v>
      </c>
    </row>
    <row r="29" spans="1:7" ht="12.75" customHeight="1">
      <c r="A29" s="325" t="s">
        <v>603</v>
      </c>
      <c r="B29" s="325" t="s">
        <v>301</v>
      </c>
      <c r="C29" s="326">
        <v>1067.5116671144108</v>
      </c>
      <c r="D29" s="328">
        <v>41302</v>
      </c>
      <c r="E29" s="326">
        <v>990.54484907153437</v>
      </c>
      <c r="F29" s="327">
        <v>41449</v>
      </c>
      <c r="G29" s="326">
        <v>1039.2368264230365</v>
      </c>
    </row>
    <row r="30" spans="1:7" ht="12.75" customHeight="1">
      <c r="A30" s="325" t="s">
        <v>604</v>
      </c>
      <c r="B30" s="325" t="s">
        <v>301</v>
      </c>
      <c r="C30" s="326">
        <v>558.21891460869813</v>
      </c>
      <c r="D30" s="328">
        <v>41360</v>
      </c>
      <c r="E30" s="326">
        <v>491.96223271949736</v>
      </c>
      <c r="F30" s="327">
        <v>41458</v>
      </c>
      <c r="G30" s="326">
        <v>516.33556070031875</v>
      </c>
    </row>
    <row r="31" spans="1:7" ht="12.75" customHeight="1">
      <c r="A31" s="325" t="s">
        <v>605</v>
      </c>
      <c r="B31" s="325" t="s">
        <v>301</v>
      </c>
      <c r="C31" s="326">
        <v>874.50160347447013</v>
      </c>
      <c r="D31" s="328">
        <v>41603</v>
      </c>
      <c r="E31" s="326">
        <v>732.17652306782736</v>
      </c>
      <c r="F31" s="327">
        <v>41449</v>
      </c>
      <c r="G31" s="326">
        <v>872.29825359581025</v>
      </c>
    </row>
    <row r="32" spans="1:7" ht="12.75" customHeight="1">
      <c r="A32" s="325" t="s">
        <v>606</v>
      </c>
      <c r="B32" s="325" t="s">
        <v>607</v>
      </c>
      <c r="C32" s="326">
        <v>81.686854279897105</v>
      </c>
      <c r="D32" s="328">
        <v>41415</v>
      </c>
      <c r="E32" s="326">
        <v>75.463335270181602</v>
      </c>
      <c r="F32" s="327">
        <v>41449</v>
      </c>
      <c r="G32" s="326">
        <v>80.38689284610281</v>
      </c>
    </row>
    <row r="33" spans="1:7" ht="12.75" customHeight="1">
      <c r="A33" s="325" t="s">
        <v>608</v>
      </c>
      <c r="B33" s="325" t="s">
        <v>607</v>
      </c>
      <c r="C33" s="326">
        <v>148.14185958120797</v>
      </c>
      <c r="D33" s="328">
        <v>41608</v>
      </c>
      <c r="E33" s="326">
        <v>145.61212591404399</v>
      </c>
      <c r="F33" s="327">
        <v>41244</v>
      </c>
      <c r="G33" s="326">
        <v>148.14185958120797</v>
      </c>
    </row>
    <row r="34" spans="1:7" ht="12.75" customHeight="1">
      <c r="A34" s="325" t="s">
        <v>609</v>
      </c>
      <c r="B34" s="325" t="s">
        <v>607</v>
      </c>
      <c r="C34" s="326">
        <v>96.304135976128364</v>
      </c>
      <c r="D34" s="328">
        <v>41604</v>
      </c>
      <c r="E34" s="326">
        <v>89.774019591479458</v>
      </c>
      <c r="F34" s="327">
        <v>41260</v>
      </c>
      <c r="G34" s="326">
        <v>96.102546455544598</v>
      </c>
    </row>
    <row r="35" spans="1:7" ht="12.75" customHeight="1">
      <c r="A35" s="325" t="s">
        <v>610</v>
      </c>
      <c r="B35" s="325" t="s">
        <v>607</v>
      </c>
      <c r="C35" s="326">
        <v>69.349760513925744</v>
      </c>
      <c r="D35" s="328">
        <v>41415</v>
      </c>
      <c r="E35" s="326">
        <v>61.677151311876109</v>
      </c>
      <c r="F35" s="327">
        <v>41449</v>
      </c>
      <c r="G35" s="326">
        <v>66.840557737926105</v>
      </c>
    </row>
    <row r="36" spans="1:7" ht="12.75" customHeight="1">
      <c r="A36" s="325" t="s">
        <v>611</v>
      </c>
      <c r="B36" s="325" t="s">
        <v>314</v>
      </c>
      <c r="C36" s="326">
        <v>18361.074010098509</v>
      </c>
      <c r="D36" s="328">
        <v>41607</v>
      </c>
      <c r="E36" s="326">
        <v>17623.032389409942</v>
      </c>
      <c r="F36" s="327">
        <v>41316</v>
      </c>
      <c r="G36" s="326">
        <v>18356.850636671195</v>
      </c>
    </row>
    <row r="37" spans="1:7" ht="12.75" customHeight="1">
      <c r="A37" s="325" t="s">
        <v>1150</v>
      </c>
      <c r="B37" s="325" t="s">
        <v>314</v>
      </c>
      <c r="C37" s="326">
        <v>1.01375263066666</v>
      </c>
      <c r="D37" s="328">
        <v>41593</v>
      </c>
      <c r="E37" s="326">
        <v>0.99954843866665999</v>
      </c>
      <c r="F37" s="327">
        <v>41425</v>
      </c>
      <c r="G37" s="326">
        <v>1.010178188</v>
      </c>
    </row>
    <row r="38" spans="1:7" ht="12.75" customHeight="1">
      <c r="A38" s="329" t="s">
        <v>612</v>
      </c>
      <c r="B38" s="325" t="s">
        <v>314</v>
      </c>
      <c r="C38" s="326">
        <v>7098.0919936194405</v>
      </c>
      <c r="D38" s="328">
        <v>41312</v>
      </c>
      <c r="E38" s="326">
        <v>6334.1733597619896</v>
      </c>
      <c r="F38" s="327">
        <v>41260</v>
      </c>
      <c r="G38" s="326">
        <v>6466.7366633334723</v>
      </c>
    </row>
    <row r="39" spans="1:7" ht="12.75" customHeight="1">
      <c r="A39" s="325" t="s">
        <v>613</v>
      </c>
      <c r="B39" s="325" t="s">
        <v>314</v>
      </c>
      <c r="C39" s="326">
        <v>1.0899857854385899</v>
      </c>
      <c r="D39" s="328">
        <v>41274</v>
      </c>
      <c r="E39" s="326">
        <v>0.96344874250138002</v>
      </c>
      <c r="F39" s="327">
        <v>41446</v>
      </c>
      <c r="G39" s="330">
        <v>1.0648174794633101</v>
      </c>
    </row>
    <row r="40" spans="1:7" ht="12.75" customHeight="1">
      <c r="A40" s="325" t="s">
        <v>614</v>
      </c>
      <c r="B40" s="325" t="s">
        <v>314</v>
      </c>
      <c r="C40" s="326">
        <v>9.0717181110362297</v>
      </c>
      <c r="D40" s="328">
        <v>41271</v>
      </c>
      <c r="E40" s="326">
        <v>8.7490757302364699</v>
      </c>
      <c r="F40" s="327">
        <v>41455</v>
      </c>
      <c r="G40" s="326">
        <v>8.9001096966961502</v>
      </c>
    </row>
    <row r="41" spans="1:7" ht="12.75" customHeight="1">
      <c r="A41" s="325" t="s">
        <v>615</v>
      </c>
      <c r="B41" s="325" t="s">
        <v>314</v>
      </c>
      <c r="C41" s="326">
        <v>1.1003307688753099</v>
      </c>
      <c r="D41" s="328">
        <v>41607</v>
      </c>
      <c r="E41" s="326">
        <v>1.0433129422858101</v>
      </c>
      <c r="F41" s="327">
        <v>41320</v>
      </c>
      <c r="G41" s="326">
        <v>1.10027048806725</v>
      </c>
    </row>
    <row r="42" spans="1:7" ht="12.75" customHeight="1">
      <c r="A42" s="325" t="s">
        <v>616</v>
      </c>
      <c r="B42" s="325" t="s">
        <v>319</v>
      </c>
      <c r="C42" s="326">
        <v>382.47096252317755</v>
      </c>
      <c r="D42" s="328">
        <v>41362</v>
      </c>
      <c r="E42" s="326">
        <v>292.67258088775515</v>
      </c>
      <c r="F42" s="327">
        <v>41514</v>
      </c>
      <c r="G42" s="326">
        <v>320.84670608631177</v>
      </c>
    </row>
    <row r="43" spans="1:7" ht="12.75" customHeight="1">
      <c r="A43" s="325" t="s">
        <v>320</v>
      </c>
      <c r="B43" s="325" t="s">
        <v>319</v>
      </c>
      <c r="C43" s="326">
        <v>640.46579179333128</v>
      </c>
      <c r="D43" s="328">
        <v>41416</v>
      </c>
      <c r="E43" s="326">
        <v>497.84539257630087</v>
      </c>
      <c r="F43" s="327">
        <v>41514</v>
      </c>
      <c r="G43" s="326">
        <v>555.16568825854677</v>
      </c>
    </row>
    <row r="44" spans="1:7" ht="12.75" customHeight="1">
      <c r="A44" s="325" t="s">
        <v>617</v>
      </c>
      <c r="B44" s="325" t="s">
        <v>319</v>
      </c>
      <c r="C44" s="326">
        <v>1023.8741091698681</v>
      </c>
      <c r="D44" s="328">
        <v>41409</v>
      </c>
      <c r="E44" s="326">
        <v>858.03769047106812</v>
      </c>
      <c r="F44" s="327">
        <v>41449</v>
      </c>
      <c r="G44" s="326">
        <v>986.37135815175805</v>
      </c>
    </row>
    <row r="45" spans="1:7" ht="12.75" customHeight="1">
      <c r="A45" s="325" t="s">
        <v>618</v>
      </c>
      <c r="B45" s="325" t="s">
        <v>326</v>
      </c>
      <c r="C45" s="326">
        <v>8.0843399796460602</v>
      </c>
      <c r="D45" s="328">
        <v>41533</v>
      </c>
      <c r="E45" s="326">
        <v>7.4606923640157898</v>
      </c>
      <c r="F45" s="327">
        <v>41449</v>
      </c>
      <c r="G45" s="326">
        <v>8.0554907179975199</v>
      </c>
    </row>
    <row r="46" spans="1:7" ht="12.75" customHeight="1">
      <c r="A46" s="325" t="s">
        <v>619</v>
      </c>
      <c r="B46" s="325" t="s">
        <v>326</v>
      </c>
      <c r="C46" s="326">
        <v>9.8582854521939591</v>
      </c>
      <c r="D46" s="328">
        <v>41600</v>
      </c>
      <c r="E46" s="326">
        <v>8.4334249857580197</v>
      </c>
      <c r="F46" s="327">
        <v>41449</v>
      </c>
      <c r="G46" s="326">
        <v>9.6424061394987799</v>
      </c>
    </row>
    <row r="47" spans="1:7" ht="12.75" customHeight="1">
      <c r="A47" s="325" t="s">
        <v>620</v>
      </c>
      <c r="B47" s="325" t="s">
        <v>326</v>
      </c>
      <c r="C47" s="326">
        <v>6.8897259072166799</v>
      </c>
      <c r="D47" s="328">
        <v>41299</v>
      </c>
      <c r="E47" s="326">
        <v>5.5560165567461501</v>
      </c>
      <c r="F47" s="327">
        <v>41449</v>
      </c>
      <c r="G47" s="326">
        <v>6.4236696208224799</v>
      </c>
    </row>
    <row r="48" spans="1:7" ht="12.75" customHeight="1">
      <c r="A48" s="325" t="s">
        <v>329</v>
      </c>
      <c r="B48" s="325" t="s">
        <v>326</v>
      </c>
      <c r="C48" s="326">
        <v>12.51768618230599</v>
      </c>
      <c r="D48" s="328">
        <v>41414</v>
      </c>
      <c r="E48" s="326">
        <v>10.577849585172199</v>
      </c>
      <c r="F48" s="327">
        <v>41449</v>
      </c>
      <c r="G48" s="326">
        <v>12.243757149254931</v>
      </c>
    </row>
    <row r="49" spans="1:7" ht="12.75" customHeight="1">
      <c r="A49" s="325" t="s">
        <v>621</v>
      </c>
      <c r="B49" s="325" t="s">
        <v>326</v>
      </c>
      <c r="C49" s="326">
        <v>15.072097473454599</v>
      </c>
      <c r="D49" s="328">
        <v>41501</v>
      </c>
      <c r="E49" s="326">
        <v>12.778859875743629</v>
      </c>
      <c r="F49" s="327">
        <v>41260</v>
      </c>
      <c r="G49" s="326">
        <v>14.33329725491158</v>
      </c>
    </row>
    <row r="50" spans="1:7" ht="12.75" customHeight="1">
      <c r="A50" s="325" t="s">
        <v>622</v>
      </c>
      <c r="B50" s="325" t="s">
        <v>332</v>
      </c>
      <c r="C50" s="326">
        <v>117.55322653298134</v>
      </c>
      <c r="D50" s="328">
        <v>41295</v>
      </c>
      <c r="E50" s="326">
        <v>97.555901155444118</v>
      </c>
      <c r="F50" s="327">
        <v>41592</v>
      </c>
      <c r="G50" s="326">
        <v>98.068662211598564</v>
      </c>
    </row>
    <row r="51" spans="1:7" ht="12.75" customHeight="1">
      <c r="A51" s="325" t="s">
        <v>334</v>
      </c>
      <c r="B51" s="325" t="s">
        <v>332</v>
      </c>
      <c r="C51" s="326">
        <v>1296.4725008970506</v>
      </c>
      <c r="D51" s="328">
        <v>41607</v>
      </c>
      <c r="E51" s="326">
        <v>1262.9412451247831</v>
      </c>
      <c r="F51" s="327">
        <v>41244</v>
      </c>
      <c r="G51" s="326">
        <v>1296.4455427232842</v>
      </c>
    </row>
    <row r="52" spans="1:7" ht="12.75" customHeight="1">
      <c r="A52" s="325" t="s">
        <v>623</v>
      </c>
      <c r="B52" s="325" t="s">
        <v>332</v>
      </c>
      <c r="C52" s="326">
        <v>822.88922969900227</v>
      </c>
      <c r="D52" s="328">
        <v>41305</v>
      </c>
      <c r="E52" s="326">
        <v>785.13263238445745</v>
      </c>
      <c r="F52" s="327">
        <v>41455</v>
      </c>
      <c r="G52" s="326">
        <v>786.64904484034116</v>
      </c>
    </row>
    <row r="53" spans="1:7" ht="12.75" customHeight="1">
      <c r="A53" s="325" t="s">
        <v>624</v>
      </c>
      <c r="B53" s="325" t="s">
        <v>332</v>
      </c>
      <c r="C53" s="326">
        <v>840.51393627870016</v>
      </c>
      <c r="D53" s="328">
        <v>41364</v>
      </c>
      <c r="E53" s="326">
        <v>790.57750463529635</v>
      </c>
      <c r="F53" s="327">
        <v>41608</v>
      </c>
      <c r="G53" s="326">
        <v>790.57750463529635</v>
      </c>
    </row>
    <row r="54" spans="1:7" ht="12.75" customHeight="1">
      <c r="A54" s="325" t="s">
        <v>625</v>
      </c>
      <c r="B54" s="325" t="s">
        <v>332</v>
      </c>
      <c r="C54" s="326">
        <v>505.10450610607182</v>
      </c>
      <c r="D54" s="328">
        <v>41486</v>
      </c>
      <c r="E54" s="326">
        <v>447.6544445277388</v>
      </c>
      <c r="F54" s="327">
        <v>41274</v>
      </c>
      <c r="G54" s="326">
        <v>488.37708929036768</v>
      </c>
    </row>
    <row r="55" spans="1:7" ht="12.75" customHeight="1">
      <c r="A55" s="325" t="s">
        <v>1152</v>
      </c>
      <c r="B55" s="325" t="s">
        <v>1228</v>
      </c>
      <c r="C55" s="326">
        <v>78.763300433242435</v>
      </c>
      <c r="D55" s="328">
        <v>41284</v>
      </c>
      <c r="E55" s="326">
        <v>67.095225165649822</v>
      </c>
      <c r="F55" s="327">
        <v>41449</v>
      </c>
      <c r="G55" s="326">
        <v>71.334133936831094</v>
      </c>
    </row>
    <row r="56" spans="1:7" ht="12.75" customHeight="1">
      <c r="A56" s="325" t="s">
        <v>1153</v>
      </c>
      <c r="B56" s="325" t="s">
        <v>1228</v>
      </c>
      <c r="C56" s="326">
        <v>69.88221699602768</v>
      </c>
      <c r="D56" s="328">
        <v>41300</v>
      </c>
      <c r="E56" s="326">
        <v>62.261038002569961</v>
      </c>
      <c r="F56" s="327">
        <v>41459</v>
      </c>
      <c r="G56" s="326">
        <v>63.284698035471671</v>
      </c>
    </row>
    <row r="57" spans="1:7" ht="12.75" customHeight="1">
      <c r="A57" s="325" t="s">
        <v>1154</v>
      </c>
      <c r="B57" s="325" t="s">
        <v>1228</v>
      </c>
      <c r="C57" s="326">
        <v>98.336069917088324</v>
      </c>
      <c r="D57" s="328">
        <v>41600</v>
      </c>
      <c r="E57" s="326">
        <v>88.508602627402453</v>
      </c>
      <c r="F57" s="327">
        <v>41249</v>
      </c>
      <c r="G57" s="326">
        <v>96.507924385420978</v>
      </c>
    </row>
    <row r="58" spans="1:7" ht="12.75" customHeight="1">
      <c r="A58" s="325" t="s">
        <v>1155</v>
      </c>
      <c r="B58" s="325" t="s">
        <v>1228</v>
      </c>
      <c r="C58" s="326">
        <v>70.887602851568928</v>
      </c>
      <c r="D58" s="328">
        <v>41300</v>
      </c>
      <c r="E58" s="326">
        <v>63.498427188360111</v>
      </c>
      <c r="F58" s="327">
        <v>41459</v>
      </c>
      <c r="G58" s="326">
        <v>65.959002954728064</v>
      </c>
    </row>
    <row r="59" spans="1:7" ht="12.75" customHeight="1">
      <c r="A59" s="325" t="s">
        <v>1156</v>
      </c>
      <c r="B59" s="325" t="s">
        <v>1228</v>
      </c>
      <c r="C59" s="326">
        <v>504.6953443466449</v>
      </c>
      <c r="D59" s="328">
        <v>41416</v>
      </c>
      <c r="E59" s="326">
        <v>465.86649537458896</v>
      </c>
      <c r="F59" s="327">
        <v>41514</v>
      </c>
      <c r="G59" s="326">
        <v>487.94965471791488</v>
      </c>
    </row>
    <row r="60" spans="1:7" ht="12.75" customHeight="1">
      <c r="A60" s="325" t="s">
        <v>1157</v>
      </c>
      <c r="B60" s="325" t="s">
        <v>1228</v>
      </c>
      <c r="C60" s="326">
        <v>104.15773364442104</v>
      </c>
      <c r="D60" s="328">
        <v>41608</v>
      </c>
      <c r="E60" s="326">
        <v>99.285406301890035</v>
      </c>
      <c r="F60" s="327">
        <v>41522</v>
      </c>
      <c r="G60" s="326">
        <v>104.15773364442104</v>
      </c>
    </row>
    <row r="61" spans="1:7" ht="12.75" customHeight="1">
      <c r="A61" s="325" t="s">
        <v>1158</v>
      </c>
      <c r="B61" s="325" t="s">
        <v>1228</v>
      </c>
      <c r="C61" s="326">
        <v>109.56804526221788</v>
      </c>
      <c r="D61" s="328">
        <v>41411</v>
      </c>
      <c r="E61" s="326">
        <v>86.440292047768153</v>
      </c>
      <c r="F61" s="327">
        <v>41514</v>
      </c>
      <c r="G61" s="326">
        <v>87.903363679815016</v>
      </c>
    </row>
    <row r="62" spans="1:7" ht="12.75" customHeight="1">
      <c r="A62" s="325" t="s">
        <v>1159</v>
      </c>
      <c r="B62" s="325" t="s">
        <v>1228</v>
      </c>
      <c r="C62" s="326">
        <v>48.327860872168081</v>
      </c>
      <c r="D62" s="328">
        <v>41286</v>
      </c>
      <c r="E62" s="326">
        <v>45.174734709171631</v>
      </c>
      <c r="F62" s="327">
        <v>41608</v>
      </c>
      <c r="G62" s="326">
        <v>45.174734709171631</v>
      </c>
    </row>
    <row r="63" spans="1:7" ht="12.75" customHeight="1">
      <c r="A63" s="325" t="s">
        <v>1160</v>
      </c>
      <c r="B63" s="325" t="s">
        <v>1228</v>
      </c>
      <c r="C63" s="326">
        <v>156.71992104627765</v>
      </c>
      <c r="D63" s="328">
        <v>41600</v>
      </c>
      <c r="E63" s="326">
        <v>116.40264808151768</v>
      </c>
      <c r="F63" s="327">
        <v>41271</v>
      </c>
      <c r="G63" s="326">
        <v>155.32822014353508</v>
      </c>
    </row>
    <row r="64" spans="1:7" ht="12.75" customHeight="1">
      <c r="A64" s="325" t="s">
        <v>1122</v>
      </c>
      <c r="B64" s="325" t="s">
        <v>339</v>
      </c>
      <c r="C64" s="326">
        <v>771.31962702085298</v>
      </c>
      <c r="D64" s="328">
        <v>41602</v>
      </c>
      <c r="E64" s="326">
        <v>748.71621934597442</v>
      </c>
      <c r="F64" s="327">
        <v>41458</v>
      </c>
      <c r="G64" s="326">
        <v>769.33020305989805</v>
      </c>
    </row>
    <row r="65" spans="1:7" ht="12.75" customHeight="1">
      <c r="A65" s="325" t="s">
        <v>626</v>
      </c>
      <c r="B65" s="325" t="s">
        <v>339</v>
      </c>
      <c r="C65" s="326">
        <v>41.84892965714522</v>
      </c>
      <c r="D65" s="328">
        <v>41346</v>
      </c>
      <c r="E65" s="326">
        <v>34.978332870910961</v>
      </c>
      <c r="F65" s="327">
        <v>41260</v>
      </c>
      <c r="G65" s="326">
        <v>37.691399306584259</v>
      </c>
    </row>
    <row r="66" spans="1:7" ht="12.75" customHeight="1">
      <c r="A66" s="325" t="s">
        <v>627</v>
      </c>
      <c r="B66" s="325" t="s">
        <v>339</v>
      </c>
      <c r="C66" s="326">
        <v>654.77769118691197</v>
      </c>
      <c r="D66" s="328">
        <v>41603</v>
      </c>
      <c r="E66" s="326">
        <v>544.48445923726956</v>
      </c>
      <c r="F66" s="327">
        <v>41246</v>
      </c>
      <c r="G66" s="326">
        <v>651.44495283787955</v>
      </c>
    </row>
    <row r="67" spans="1:7" ht="12.75" customHeight="1">
      <c r="A67" s="325" t="s">
        <v>628</v>
      </c>
      <c r="B67" s="325" t="s">
        <v>339</v>
      </c>
      <c r="C67" s="326">
        <v>130.51781723061259</v>
      </c>
      <c r="D67" s="328">
        <v>41608</v>
      </c>
      <c r="E67" s="326">
        <v>129.21057418168763</v>
      </c>
      <c r="F67" s="327">
        <v>41247</v>
      </c>
      <c r="G67" s="326">
        <v>130.51781723061259</v>
      </c>
    </row>
    <row r="68" spans="1:7" ht="12.75" customHeight="1">
      <c r="A68" s="325" t="s">
        <v>629</v>
      </c>
      <c r="B68" s="325" t="s">
        <v>339</v>
      </c>
      <c r="C68" s="326">
        <v>102.9352076003198</v>
      </c>
      <c r="D68" s="328">
        <v>41596</v>
      </c>
      <c r="E68" s="326">
        <v>91.780355837198584</v>
      </c>
      <c r="F68" s="327">
        <v>41260</v>
      </c>
      <c r="G68" s="326">
        <v>102.2322310548728</v>
      </c>
    </row>
    <row r="69" spans="1:7" ht="12.75" customHeight="1">
      <c r="A69" s="325" t="s">
        <v>630</v>
      </c>
      <c r="B69" s="325" t="s">
        <v>345</v>
      </c>
      <c r="C69" s="326">
        <v>967.34575291191788</v>
      </c>
      <c r="D69" s="328">
        <v>41246</v>
      </c>
      <c r="E69" s="326">
        <v>785.97526837186751</v>
      </c>
      <c r="F69" s="327">
        <v>41449</v>
      </c>
      <c r="G69" s="326">
        <v>844.32847548590371</v>
      </c>
    </row>
    <row r="70" spans="1:7" ht="12.75" customHeight="1">
      <c r="A70" s="325" t="s">
        <v>631</v>
      </c>
      <c r="B70" s="325" t="s">
        <v>345</v>
      </c>
      <c r="C70" s="326">
        <v>759.00720637824475</v>
      </c>
      <c r="D70" s="328">
        <v>41369</v>
      </c>
      <c r="E70" s="326">
        <v>704.43541684139188</v>
      </c>
      <c r="F70" s="327">
        <v>41572</v>
      </c>
      <c r="G70" s="326">
        <v>716.85385186588985</v>
      </c>
    </row>
    <row r="71" spans="1:7" ht="12.75" customHeight="1">
      <c r="A71" s="325" t="s">
        <v>632</v>
      </c>
      <c r="B71" s="325" t="s">
        <v>345</v>
      </c>
      <c r="C71" s="326">
        <v>74.358731856651417</v>
      </c>
      <c r="D71" s="328">
        <v>41347</v>
      </c>
      <c r="E71" s="326">
        <v>66.345738294534371</v>
      </c>
      <c r="F71" s="327">
        <v>41450</v>
      </c>
      <c r="G71" s="326">
        <v>68.718712461859695</v>
      </c>
    </row>
    <row r="72" spans="1:7" ht="12.75" customHeight="1">
      <c r="A72" s="325" t="s">
        <v>633</v>
      </c>
      <c r="B72" s="325" t="s">
        <v>345</v>
      </c>
      <c r="C72" s="326">
        <v>1040.7685032314764</v>
      </c>
      <c r="D72" s="328">
        <v>41603</v>
      </c>
      <c r="E72" s="326">
        <v>1002.340624152215</v>
      </c>
      <c r="F72" s="327">
        <v>41250</v>
      </c>
      <c r="G72" s="326">
        <v>1038.3853772150449</v>
      </c>
    </row>
    <row r="73" spans="1:7" ht="12.75" customHeight="1">
      <c r="A73" s="325" t="s">
        <v>634</v>
      </c>
      <c r="B73" s="325" t="s">
        <v>345</v>
      </c>
      <c r="C73" s="326">
        <v>99.256771002918398</v>
      </c>
      <c r="D73" s="328">
        <v>41347</v>
      </c>
      <c r="E73" s="326">
        <v>89.878333122362534</v>
      </c>
      <c r="F73" s="327">
        <v>41460</v>
      </c>
      <c r="G73" s="326">
        <v>92.076028523119106</v>
      </c>
    </row>
    <row r="74" spans="1:7" ht="12.75" customHeight="1">
      <c r="A74" s="325" t="s">
        <v>635</v>
      </c>
      <c r="B74" s="325" t="s">
        <v>345</v>
      </c>
      <c r="C74" s="326">
        <v>64.218404226137466</v>
      </c>
      <c r="D74" s="328">
        <v>41314</v>
      </c>
      <c r="E74" s="326">
        <v>52.072850558461319</v>
      </c>
      <c r="F74" s="327">
        <v>41449</v>
      </c>
      <c r="G74" s="326">
        <v>59.02630593580875</v>
      </c>
    </row>
    <row r="75" spans="1:7" ht="12.75" customHeight="1">
      <c r="A75" s="325" t="s">
        <v>636</v>
      </c>
      <c r="B75" s="325" t="s">
        <v>345</v>
      </c>
      <c r="C75" s="326">
        <v>141.10398238326471</v>
      </c>
      <c r="D75" s="328">
        <v>41608</v>
      </c>
      <c r="E75" s="326">
        <v>139.24291216969948</v>
      </c>
      <c r="F75" s="327">
        <v>41244</v>
      </c>
      <c r="G75" s="326">
        <v>141.10398238326471</v>
      </c>
    </row>
    <row r="76" spans="1:7" ht="12.75" customHeight="1">
      <c r="A76" s="325" t="s">
        <v>637</v>
      </c>
      <c r="B76" s="325" t="s">
        <v>353</v>
      </c>
      <c r="C76" s="326">
        <v>707.38232978019573</v>
      </c>
      <c r="D76" s="328">
        <v>41603</v>
      </c>
      <c r="E76" s="326">
        <v>644.08915628206819</v>
      </c>
      <c r="F76" s="327">
        <v>41449</v>
      </c>
      <c r="G76" s="326">
        <v>704.88672268391747</v>
      </c>
    </row>
    <row r="77" spans="1:7" ht="12.75" customHeight="1">
      <c r="A77" s="325" t="s">
        <v>354</v>
      </c>
      <c r="B77" s="325" t="s">
        <v>353</v>
      </c>
      <c r="C77" s="326">
        <v>76.731666510356987</v>
      </c>
      <c r="D77" s="328">
        <v>41600</v>
      </c>
      <c r="E77" s="326">
        <v>66.581575244516472</v>
      </c>
      <c r="F77" s="327">
        <v>41271</v>
      </c>
      <c r="G77" s="326">
        <v>76.038954621312413</v>
      </c>
    </row>
    <row r="78" spans="1:7" ht="12.75" customHeight="1">
      <c r="A78" s="325" t="s">
        <v>1237</v>
      </c>
      <c r="B78" s="325" t="s">
        <v>356</v>
      </c>
      <c r="C78" s="326">
        <v>870.15422403986213</v>
      </c>
      <c r="D78" s="328">
        <v>41405</v>
      </c>
      <c r="E78" s="326">
        <v>773.54102061169601</v>
      </c>
      <c r="F78" s="327">
        <v>41246</v>
      </c>
      <c r="G78" s="326">
        <v>851.86440384306547</v>
      </c>
    </row>
    <row r="79" spans="1:7" ht="12.75" customHeight="1">
      <c r="A79" s="325" t="s">
        <v>638</v>
      </c>
      <c r="B79" s="325" t="s">
        <v>356</v>
      </c>
      <c r="C79" s="326">
        <v>945.79263645311858</v>
      </c>
      <c r="D79" s="328">
        <v>41302</v>
      </c>
      <c r="E79" s="326">
        <v>868.52269652867074</v>
      </c>
      <c r="F79" s="327">
        <v>41449</v>
      </c>
      <c r="G79" s="326">
        <v>907.95678415348766</v>
      </c>
    </row>
    <row r="80" spans="1:7" ht="12.75" customHeight="1">
      <c r="A80" s="325" t="s">
        <v>639</v>
      </c>
      <c r="B80" s="325" t="s">
        <v>356</v>
      </c>
      <c r="C80" s="326">
        <v>1332.4171696730493</v>
      </c>
      <c r="D80" s="328">
        <v>41246</v>
      </c>
      <c r="E80" s="326">
        <v>1118.1314858311991</v>
      </c>
      <c r="F80" s="327">
        <v>41449</v>
      </c>
      <c r="G80" s="326">
        <v>1192.544934882369</v>
      </c>
    </row>
    <row r="81" spans="1:7" ht="12.75" customHeight="1">
      <c r="A81" s="325" t="s">
        <v>640</v>
      </c>
      <c r="B81" s="325" t="s">
        <v>356</v>
      </c>
      <c r="C81" s="326">
        <v>154.34763180010265</v>
      </c>
      <c r="D81" s="328">
        <v>41608</v>
      </c>
      <c r="E81" s="326">
        <v>152.64683767494267</v>
      </c>
      <c r="F81" s="327">
        <v>41260</v>
      </c>
      <c r="G81" s="326">
        <v>154.34763180010265</v>
      </c>
    </row>
    <row r="82" spans="1:7" ht="12.75" customHeight="1">
      <c r="A82" s="325" t="s">
        <v>359</v>
      </c>
      <c r="B82" s="325" t="s">
        <v>356</v>
      </c>
      <c r="C82" s="326">
        <v>795.51408295256181</v>
      </c>
      <c r="D82" s="328">
        <v>41603</v>
      </c>
      <c r="E82" s="326">
        <v>772.5084103941723</v>
      </c>
      <c r="F82" s="327">
        <v>41458</v>
      </c>
      <c r="G82" s="326">
        <v>793.67833014836901</v>
      </c>
    </row>
    <row r="83" spans="1:7" ht="12.75" customHeight="1">
      <c r="A83" s="325" t="s">
        <v>1238</v>
      </c>
      <c r="B83" s="325" t="s">
        <v>356</v>
      </c>
      <c r="C83" s="326">
        <v>377.75391734737104</v>
      </c>
      <c r="D83" s="328">
        <v>41347</v>
      </c>
      <c r="E83" s="326">
        <v>337.18953416304862</v>
      </c>
      <c r="F83" s="327">
        <v>41458</v>
      </c>
      <c r="G83" s="326">
        <v>363.96303156299223</v>
      </c>
    </row>
    <row r="84" spans="1:7" ht="12.75" customHeight="1">
      <c r="A84" s="325" t="s">
        <v>641</v>
      </c>
      <c r="B84" s="325" t="s">
        <v>356</v>
      </c>
      <c r="C84" s="326">
        <v>743.82717613021089</v>
      </c>
      <c r="D84" s="328">
        <v>41347</v>
      </c>
      <c r="E84" s="326">
        <v>659.97408278955743</v>
      </c>
      <c r="F84" s="327">
        <v>41449</v>
      </c>
      <c r="G84" s="326">
        <v>702.8699427541469</v>
      </c>
    </row>
    <row r="85" spans="1:7" ht="12.75" customHeight="1">
      <c r="A85" s="325" t="s">
        <v>642</v>
      </c>
      <c r="B85" s="325" t="s">
        <v>356</v>
      </c>
      <c r="C85" s="326">
        <v>949.50614271502559</v>
      </c>
      <c r="D85" s="328">
        <v>41416</v>
      </c>
      <c r="E85" s="326">
        <v>834.62321602051611</v>
      </c>
      <c r="F85" s="327">
        <v>41449</v>
      </c>
      <c r="G85" s="326">
        <v>934.89282450430596</v>
      </c>
    </row>
    <row r="86" spans="1:7" ht="12.75" customHeight="1">
      <c r="A86" s="325" t="s">
        <v>643</v>
      </c>
      <c r="B86" s="325" t="s">
        <v>356</v>
      </c>
      <c r="C86" s="326">
        <v>432.00587273540441</v>
      </c>
      <c r="D86" s="328">
        <v>41397</v>
      </c>
      <c r="E86" s="326">
        <v>403.24773880328513</v>
      </c>
      <c r="F86" s="327">
        <v>41446</v>
      </c>
      <c r="G86" s="326">
        <v>422.29488877426621</v>
      </c>
    </row>
    <row r="87" spans="1:7" ht="12.75" customHeight="1">
      <c r="A87" s="325" t="s">
        <v>644</v>
      </c>
      <c r="B87" s="325" t="s">
        <v>364</v>
      </c>
      <c r="C87" s="326">
        <v>125.43072291599402</v>
      </c>
      <c r="D87" s="328">
        <v>41608</v>
      </c>
      <c r="E87" s="326">
        <v>122.57781367105981</v>
      </c>
      <c r="F87" s="327">
        <v>41244</v>
      </c>
      <c r="G87" s="326">
        <v>125.43072291599402</v>
      </c>
    </row>
    <row r="88" spans="1:7" ht="12.75" customHeight="1">
      <c r="A88" s="325" t="s">
        <v>645</v>
      </c>
      <c r="B88" s="325" t="s">
        <v>364</v>
      </c>
      <c r="C88" s="326">
        <v>104.33090179556277</v>
      </c>
      <c r="D88" s="328">
        <v>41339</v>
      </c>
      <c r="E88" s="326">
        <v>87.597360874694672</v>
      </c>
      <c r="F88" s="327">
        <v>41260</v>
      </c>
      <c r="G88" s="326">
        <v>93.805047778483683</v>
      </c>
    </row>
    <row r="89" spans="1:7" ht="12.75" customHeight="1">
      <c r="A89" s="325" t="s">
        <v>366</v>
      </c>
      <c r="B89" s="325" t="s">
        <v>364</v>
      </c>
      <c r="C89" s="326">
        <v>759.88231351972672</v>
      </c>
      <c r="D89" s="328">
        <v>41414</v>
      </c>
      <c r="E89" s="326">
        <v>697.53747847020736</v>
      </c>
      <c r="F89" s="327">
        <v>41449</v>
      </c>
      <c r="G89" s="326">
        <v>730.60378528956517</v>
      </c>
    </row>
    <row r="90" spans="1:7" ht="12.75" customHeight="1">
      <c r="A90" s="325" t="s">
        <v>646</v>
      </c>
      <c r="B90" s="325" t="s">
        <v>368</v>
      </c>
      <c r="C90" s="326">
        <v>104.7573305234762</v>
      </c>
      <c r="D90" s="328">
        <v>41362</v>
      </c>
      <c r="E90" s="326">
        <v>95.161293662834467</v>
      </c>
      <c r="F90" s="327">
        <v>41449</v>
      </c>
      <c r="G90" s="326">
        <v>100.26681316016231</v>
      </c>
    </row>
    <row r="91" spans="1:7" ht="12.75" customHeight="1">
      <c r="A91" s="325" t="s">
        <v>647</v>
      </c>
      <c r="B91" s="325" t="s">
        <v>368</v>
      </c>
      <c r="C91" s="326">
        <v>1342.9684416641685</v>
      </c>
      <c r="D91" s="328">
        <v>41362</v>
      </c>
      <c r="E91" s="326">
        <v>1257.7366502670181</v>
      </c>
      <c r="F91" s="327">
        <v>41445</v>
      </c>
      <c r="G91" s="326">
        <v>1285.5169646497477</v>
      </c>
    </row>
    <row r="92" spans="1:7" ht="12.75" customHeight="1">
      <c r="A92" s="325" t="s">
        <v>648</v>
      </c>
      <c r="B92" s="325" t="s">
        <v>368</v>
      </c>
      <c r="C92" s="326">
        <v>703.31474751176381</v>
      </c>
      <c r="D92" s="328">
        <v>41279</v>
      </c>
      <c r="E92" s="326">
        <v>562.94585626956348</v>
      </c>
      <c r="F92" s="327">
        <v>41449</v>
      </c>
      <c r="G92" s="326">
        <v>664.91082448285795</v>
      </c>
    </row>
    <row r="93" spans="1:7" ht="12.75" customHeight="1">
      <c r="A93" s="325" t="s">
        <v>649</v>
      </c>
      <c r="B93" s="325" t="s">
        <v>368</v>
      </c>
      <c r="C93" s="326">
        <v>985.85512251306557</v>
      </c>
      <c r="D93" s="328">
        <v>41607</v>
      </c>
      <c r="E93" s="326">
        <v>848.62026553565602</v>
      </c>
      <c r="F93" s="327">
        <v>41449</v>
      </c>
      <c r="G93" s="326">
        <v>984.25360458477599</v>
      </c>
    </row>
    <row r="94" spans="1:7" ht="12.75" customHeight="1">
      <c r="A94" s="325" t="s">
        <v>650</v>
      </c>
      <c r="B94" s="325" t="s">
        <v>368</v>
      </c>
      <c r="C94" s="326">
        <v>1131.548655718673</v>
      </c>
      <c r="D94" s="328">
        <v>41603</v>
      </c>
      <c r="E94" s="326">
        <v>1095.2154761026911</v>
      </c>
      <c r="F94" s="327">
        <v>41458</v>
      </c>
      <c r="G94" s="326">
        <v>1128.925766668629</v>
      </c>
    </row>
    <row r="95" spans="1:7" ht="12.75" customHeight="1">
      <c r="A95" s="325" t="s">
        <v>651</v>
      </c>
      <c r="B95" s="325" t="s">
        <v>368</v>
      </c>
      <c r="C95" s="326">
        <v>1097.8064121373902</v>
      </c>
      <c r="D95" s="328">
        <v>41362</v>
      </c>
      <c r="E95" s="326">
        <v>1003.3907181466922</v>
      </c>
      <c r="F95" s="327">
        <v>41449</v>
      </c>
      <c r="G95" s="326">
        <v>1038.9605118568891</v>
      </c>
    </row>
    <row r="96" spans="1:7" ht="12.75" customHeight="1">
      <c r="A96" s="325" t="s">
        <v>652</v>
      </c>
      <c r="B96" s="325" t="s">
        <v>368</v>
      </c>
      <c r="C96" s="326">
        <v>172.79907897054187</v>
      </c>
      <c r="D96" s="328">
        <v>41608</v>
      </c>
      <c r="E96" s="326">
        <v>171.07092083007234</v>
      </c>
      <c r="F96" s="327">
        <v>41244</v>
      </c>
      <c r="G96" s="326">
        <v>172.79907897054187</v>
      </c>
    </row>
    <row r="97" spans="1:7" ht="12.75" customHeight="1">
      <c r="A97" s="325" t="s">
        <v>653</v>
      </c>
      <c r="B97" s="325" t="s">
        <v>368</v>
      </c>
      <c r="C97" s="326">
        <v>61.586602291243452</v>
      </c>
      <c r="D97" s="328">
        <v>41360</v>
      </c>
      <c r="E97" s="326">
        <v>55.143223464260778</v>
      </c>
      <c r="F97" s="327">
        <v>41486</v>
      </c>
      <c r="G97" s="326">
        <v>56.573683678401828</v>
      </c>
    </row>
    <row r="98" spans="1:7" ht="12.75" customHeight="1">
      <c r="A98" s="325" t="s">
        <v>654</v>
      </c>
      <c r="B98" s="325" t="s">
        <v>368</v>
      </c>
      <c r="C98" s="326">
        <v>1040.3586973471713</v>
      </c>
      <c r="D98" s="328">
        <v>41415</v>
      </c>
      <c r="E98" s="326">
        <v>934.23700977079682</v>
      </c>
      <c r="F98" s="327">
        <v>41449</v>
      </c>
      <c r="G98" s="326">
        <v>1010.3130991666591</v>
      </c>
    </row>
    <row r="99" spans="1:7" ht="12.75" customHeight="1">
      <c r="A99" s="36" t="s">
        <v>984</v>
      </c>
      <c r="B99" s="663"/>
      <c r="C99" s="664"/>
      <c r="D99" s="665"/>
      <c r="E99" s="664"/>
      <c r="F99" s="666"/>
      <c r="G99" s="664"/>
    </row>
    <row r="100" spans="1:7" ht="12.75" customHeight="1">
      <c r="A100" s="75" t="s">
        <v>985</v>
      </c>
      <c r="B100" s="663"/>
      <c r="C100" s="664"/>
      <c r="D100" s="665"/>
      <c r="E100" s="664"/>
      <c r="F100" s="666"/>
      <c r="G100" s="664"/>
    </row>
    <row r="101" spans="1:7" ht="12.75" customHeight="1">
      <c r="A101" s="663"/>
      <c r="B101" s="663"/>
      <c r="C101" s="664"/>
      <c r="D101" s="665"/>
      <c r="E101" s="664"/>
      <c r="F101" s="666"/>
      <c r="G101" s="664"/>
    </row>
    <row r="102" spans="1:7" ht="12.75" customHeight="1">
      <c r="A102" s="89" t="s">
        <v>459</v>
      </c>
      <c r="B102" s="663"/>
      <c r="C102" s="664"/>
      <c r="D102" s="665"/>
      <c r="E102" s="664"/>
      <c r="F102" s="666"/>
      <c r="G102" s="664"/>
    </row>
    <row r="103" spans="1:7" ht="12.75" customHeight="1">
      <c r="A103" s="663"/>
      <c r="B103" s="663"/>
      <c r="C103" s="664"/>
      <c r="D103" s="665"/>
      <c r="E103" s="664"/>
      <c r="F103" s="666"/>
      <c r="G103" s="664"/>
    </row>
    <row r="104" spans="1:7" ht="12.75" customHeight="1"/>
    <row r="105" spans="1:7" ht="12.75" customHeight="1"/>
    <row r="106" spans="1:7" ht="12.75" customHeight="1">
      <c r="A106" s="98"/>
    </row>
    <row r="107" spans="1:7" ht="12.75" customHeight="1"/>
    <row r="108" spans="1:7" ht="12.75" customHeight="1"/>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row r="138" spans="7:7" ht="12.75" customHeight="1"/>
    <row r="139" spans="7:7" ht="12.75" customHeight="1"/>
    <row r="140" spans="7:7" ht="12.75" customHeight="1"/>
    <row r="141" spans="7:7" ht="12.75" customHeight="1">
      <c r="G141" s="53" t="s">
        <v>560</v>
      </c>
    </row>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5">
    <mergeCell ref="A4:A5"/>
    <mergeCell ref="B4:B5"/>
    <mergeCell ref="C4:D4"/>
    <mergeCell ref="E4:F4"/>
    <mergeCell ref="G4:G5"/>
  </mergeCells>
  <hyperlinks>
    <hyperlink ref="A102" location="'2 Sadržaj'!A1" display="Sadržaj / Contents"/>
  </hyperlinks>
  <pageMargins left="0.7" right="0.7" top="0.75" bottom="0.75" header="0.3" footer="0.3"/>
  <pageSetup paperSize="9" scale="81" orientation="portrait" r:id="rId1"/>
  <colBreaks count="1" manualBreakCount="1">
    <brk id="7" max="1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618" t="s">
        <v>36</v>
      </c>
      <c r="B1" s="619"/>
      <c r="C1" s="619"/>
      <c r="D1" s="619"/>
      <c r="E1" s="619"/>
      <c r="F1" s="619"/>
    </row>
    <row r="2" spans="1:7" ht="16.5">
      <c r="A2" s="620" t="s">
        <v>37</v>
      </c>
      <c r="B2" s="621"/>
      <c r="C2" s="621"/>
      <c r="D2" s="621"/>
      <c r="E2" s="622"/>
      <c r="F2" s="622"/>
    </row>
    <row r="3" spans="1:7" ht="12.75" customHeight="1">
      <c r="A3" s="8"/>
      <c r="B3" s="9"/>
      <c r="C3" s="9"/>
      <c r="D3" s="9"/>
      <c r="E3" s="10"/>
      <c r="F3" s="10"/>
    </row>
    <row r="4" spans="1:7" ht="12.75" customHeight="1">
      <c r="A4" s="431" t="s">
        <v>1188</v>
      </c>
      <c r="B4" s="11"/>
      <c r="C4" s="11"/>
      <c r="D4" s="12"/>
      <c r="E4" s="13"/>
      <c r="F4" s="432" t="str">
        <f>Naslovnica!A20</f>
        <v>Studeni 2013.</v>
      </c>
    </row>
    <row r="5" spans="1:7" ht="12.75" customHeight="1">
      <c r="A5" s="137" t="s">
        <v>1187</v>
      </c>
      <c r="B5" s="16"/>
      <c r="C5" s="16"/>
      <c r="D5" s="17"/>
      <c r="E5" s="18"/>
      <c r="F5" s="138" t="str">
        <f>Naslovnica!A24</f>
        <v>November 2013</v>
      </c>
    </row>
    <row r="6" spans="1:7" ht="12.75" customHeight="1"/>
    <row r="7" spans="1:7" ht="22.5">
      <c r="A7" s="623" t="s">
        <v>1189</v>
      </c>
      <c r="B7" s="623" t="s">
        <v>38</v>
      </c>
      <c r="C7" s="623" t="s">
        <v>39</v>
      </c>
      <c r="D7" s="623" t="s">
        <v>40</v>
      </c>
      <c r="E7" s="623" t="s">
        <v>41</v>
      </c>
      <c r="F7" s="624" t="s">
        <v>42</v>
      </c>
    </row>
    <row r="8" spans="1:7" ht="32.25">
      <c r="A8" s="625" t="s">
        <v>815</v>
      </c>
      <c r="B8" s="628">
        <v>608522</v>
      </c>
      <c r="C8" s="628">
        <v>260970</v>
      </c>
      <c r="D8" s="628">
        <v>301823</v>
      </c>
      <c r="E8" s="628">
        <v>520903</v>
      </c>
      <c r="F8" s="628">
        <v>1692218</v>
      </c>
      <c r="G8" s="104"/>
    </row>
    <row r="9" spans="1:7" ht="22.5" customHeight="1">
      <c r="A9" s="626" t="s">
        <v>1190</v>
      </c>
      <c r="B9" s="670">
        <v>0.35960024063093526</v>
      </c>
      <c r="C9" s="670">
        <v>0.15421771899365211</v>
      </c>
      <c r="D9" s="670">
        <v>0.17835940759405702</v>
      </c>
      <c r="E9" s="670">
        <v>0.30782263278135558</v>
      </c>
      <c r="F9" s="670">
        <v>1</v>
      </c>
    </row>
    <row r="10" spans="1:7" ht="22.5">
      <c r="A10" s="173" t="s">
        <v>1191</v>
      </c>
      <c r="B10" s="671">
        <v>27</v>
      </c>
      <c r="C10" s="671">
        <v>18</v>
      </c>
      <c r="D10" s="671">
        <v>21</v>
      </c>
      <c r="E10" s="671">
        <v>24</v>
      </c>
      <c r="F10" s="671">
        <v>90</v>
      </c>
      <c r="G10" s="104"/>
    </row>
    <row r="11" spans="1:7" ht="22.5">
      <c r="A11" s="173" t="s">
        <v>1192</v>
      </c>
      <c r="B11" s="671">
        <v>39</v>
      </c>
      <c r="C11" s="671">
        <v>22</v>
      </c>
      <c r="D11" s="671">
        <v>42</v>
      </c>
      <c r="E11" s="671">
        <v>11</v>
      </c>
      <c r="F11" s="671">
        <v>114</v>
      </c>
      <c r="G11" s="92"/>
    </row>
    <row r="12" spans="1:7" ht="22.5">
      <c r="A12" s="173" t="s">
        <v>1193</v>
      </c>
      <c r="B12" s="671">
        <v>2499</v>
      </c>
      <c r="C12" s="671">
        <v>1072</v>
      </c>
      <c r="D12" s="671">
        <v>1240</v>
      </c>
      <c r="E12" s="671">
        <v>2140</v>
      </c>
      <c r="F12" s="671">
        <v>6951</v>
      </c>
    </row>
    <row r="13" spans="1:7" ht="21.75">
      <c r="A13" s="626" t="s">
        <v>1194</v>
      </c>
      <c r="B13" s="672">
        <v>2565</v>
      </c>
      <c r="C13" s="672">
        <v>1112</v>
      </c>
      <c r="D13" s="672">
        <v>1303</v>
      </c>
      <c r="E13" s="672">
        <v>2175</v>
      </c>
      <c r="F13" s="672">
        <v>7155</v>
      </c>
    </row>
    <row r="14" spans="1:7" ht="22.5">
      <c r="A14" s="173" t="s">
        <v>1195</v>
      </c>
      <c r="B14" s="671">
        <v>7</v>
      </c>
      <c r="C14" s="671">
        <v>3</v>
      </c>
      <c r="D14" s="671">
        <v>7</v>
      </c>
      <c r="E14" s="671">
        <v>14</v>
      </c>
      <c r="F14" s="671">
        <v>31</v>
      </c>
    </row>
    <row r="15" spans="1:7" ht="22.5">
      <c r="A15" s="173" t="s">
        <v>1196</v>
      </c>
      <c r="B15" s="671">
        <v>14</v>
      </c>
      <c r="C15" s="671">
        <v>13</v>
      </c>
      <c r="D15" s="671">
        <v>3</v>
      </c>
      <c r="E15" s="671">
        <v>1</v>
      </c>
      <c r="F15" s="671">
        <v>31</v>
      </c>
    </row>
    <row r="16" spans="1:7" ht="22.5" customHeight="1">
      <c r="A16" s="626" t="s">
        <v>1197</v>
      </c>
      <c r="B16" s="673">
        <v>7</v>
      </c>
      <c r="C16" s="673">
        <v>10</v>
      </c>
      <c r="D16" s="673">
        <v>-4</v>
      </c>
      <c r="E16" s="673">
        <v>-13</v>
      </c>
      <c r="F16" s="672">
        <v>0</v>
      </c>
    </row>
    <row r="17" spans="1:8" ht="22.5" customHeight="1">
      <c r="A17" s="626" t="s">
        <v>1198</v>
      </c>
      <c r="B17" s="672">
        <v>143</v>
      </c>
      <c r="C17" s="672">
        <v>47</v>
      </c>
      <c r="D17" s="672">
        <v>69</v>
      </c>
      <c r="E17" s="672">
        <v>133</v>
      </c>
      <c r="F17" s="672">
        <v>392</v>
      </c>
    </row>
    <row r="18" spans="1:8" ht="21.75">
      <c r="A18" s="625" t="s">
        <v>1123</v>
      </c>
      <c r="B18" s="628">
        <v>610951</v>
      </c>
      <c r="C18" s="628">
        <v>262045</v>
      </c>
      <c r="D18" s="629">
        <v>303053</v>
      </c>
      <c r="E18" s="629">
        <v>522932</v>
      </c>
      <c r="F18" s="630">
        <v>1698981</v>
      </c>
    </row>
    <row r="19" spans="1:8" ht="22.5">
      <c r="A19" s="626" t="s">
        <v>1199</v>
      </c>
      <c r="B19" s="631">
        <v>3.9916387575141083E-3</v>
      </c>
      <c r="C19" s="631">
        <v>4.1192474230754492E-3</v>
      </c>
      <c r="D19" s="631">
        <v>4.0752361483385961E-3</v>
      </c>
      <c r="E19" s="631">
        <v>3.8951589835343626E-3</v>
      </c>
      <c r="F19" s="631">
        <v>3.9965299979080708E-3</v>
      </c>
    </row>
    <row r="20" spans="1:8" ht="21.75">
      <c r="A20" s="626" t="s">
        <v>1190</v>
      </c>
      <c r="B20" s="627">
        <v>0.35959848874119249</v>
      </c>
      <c r="C20" s="627">
        <v>0.15423656886098197</v>
      </c>
      <c r="D20" s="627">
        <v>0.17837338969652985</v>
      </c>
      <c r="E20" s="627">
        <v>0.30779155270129566</v>
      </c>
      <c r="F20" s="627">
        <v>1</v>
      </c>
    </row>
    <row r="21" spans="1:8">
      <c r="A21" s="36" t="s">
        <v>1200</v>
      </c>
    </row>
    <row r="22" spans="1:8" ht="12.75" customHeight="1">
      <c r="A22" s="687" t="s">
        <v>43</v>
      </c>
      <c r="B22" s="687"/>
      <c r="C22" s="687"/>
      <c r="D22" s="687"/>
      <c r="E22" s="687"/>
      <c r="F22" s="688"/>
    </row>
    <row r="23" spans="1:8" ht="19.5" customHeight="1">
      <c r="A23" s="689" t="s">
        <v>44</v>
      </c>
      <c r="B23" s="690"/>
      <c r="C23" s="690"/>
      <c r="D23" s="690"/>
      <c r="E23" s="690"/>
      <c r="F23" s="691"/>
    </row>
    <row r="24" spans="1:8" ht="19.5" customHeight="1">
      <c r="A24" s="692" t="s">
        <v>45</v>
      </c>
      <c r="B24" s="692"/>
      <c r="C24" s="692"/>
      <c r="D24" s="692"/>
      <c r="E24" s="692"/>
      <c r="F24" s="692"/>
    </row>
    <row r="25" spans="1:8" ht="19.5" customHeight="1">
      <c r="A25" s="693" t="s">
        <v>46</v>
      </c>
      <c r="B25" s="693"/>
      <c r="C25" s="693"/>
      <c r="D25" s="693"/>
      <c r="E25" s="693"/>
      <c r="F25" s="693"/>
    </row>
    <row r="26" spans="1:8" ht="12.75" customHeight="1"/>
    <row r="27" spans="1:8" ht="12.75" customHeight="1">
      <c r="A27" s="633" t="s">
        <v>452</v>
      </c>
      <c r="F27" s="432" t="str">
        <f>Naslovnica!A20</f>
        <v>Studeni 2013.</v>
      </c>
    </row>
    <row r="28" spans="1:8" ht="12.75" customHeight="1">
      <c r="A28" s="137" t="s">
        <v>9</v>
      </c>
      <c r="F28" s="138" t="str">
        <f>Naslovnica!A24</f>
        <v>November 2013</v>
      </c>
    </row>
    <row r="29" spans="1:8" ht="12.75" customHeight="1"/>
    <row r="30" spans="1:8" ht="12.75" customHeight="1">
      <c r="G30" s="104"/>
    </row>
    <row r="31" spans="1:8" ht="12.75" customHeight="1"/>
    <row r="32" spans="1:8" ht="12.75" customHeight="1">
      <c r="G32" s="104"/>
      <c r="H32" s="92"/>
    </row>
    <row r="33" spans="1:7" ht="12.75" customHeight="1">
      <c r="F33" s="104"/>
      <c r="G33" s="104"/>
    </row>
    <row r="34" spans="1:7" ht="12.75" customHeight="1">
      <c r="F34" s="104"/>
      <c r="G34" s="104"/>
    </row>
    <row r="35" spans="1:7" ht="12.75" customHeight="1">
      <c r="F35" s="92"/>
      <c r="G35" s="92"/>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632" t="s">
        <v>1200</v>
      </c>
    </row>
    <row r="48" spans="1:7" ht="12.75" customHeight="1">
      <c r="A48" s="88" t="s">
        <v>459</v>
      </c>
    </row>
    <row r="49" spans="6:6" ht="12.75" customHeight="1"/>
    <row r="50" spans="6:6" ht="12.75" customHeight="1">
      <c r="F50" s="21" t="s">
        <v>47</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40"/>
  <sheetViews>
    <sheetView showGridLines="0" zoomScaleNormal="100" workbookViewId="0"/>
  </sheetViews>
  <sheetFormatPr defaultRowHeight="15"/>
  <cols>
    <col min="1" max="1" width="29.140625" customWidth="1"/>
    <col min="2" max="2" width="23.5703125" bestFit="1" customWidth="1"/>
    <col min="3" max="6" width="10" customWidth="1"/>
    <col min="7" max="7" width="14.42578125" customWidth="1"/>
  </cols>
  <sheetData>
    <row r="1" spans="1:8" ht="12.75" customHeight="1">
      <c r="A1" s="566" t="s">
        <v>749</v>
      </c>
      <c r="G1" s="432" t="str">
        <f>Naslovnica!A20</f>
        <v>Studeni 2013.</v>
      </c>
    </row>
    <row r="2" spans="1:8" ht="12.75" customHeight="1">
      <c r="A2" s="146" t="s">
        <v>750</v>
      </c>
      <c r="G2" s="138" t="str">
        <f>Naslovnica!A24</f>
        <v>November 2013</v>
      </c>
    </row>
    <row r="3" spans="1:8" ht="12.75" customHeight="1"/>
    <row r="4" spans="1:8" ht="57.75" customHeight="1">
      <c r="A4" s="704" t="s">
        <v>1162</v>
      </c>
      <c r="B4" s="704" t="s">
        <v>1163</v>
      </c>
      <c r="C4" s="704" t="s">
        <v>1168</v>
      </c>
      <c r="D4" s="704"/>
      <c r="E4" s="704" t="s">
        <v>1165</v>
      </c>
      <c r="F4" s="769"/>
      <c r="G4" s="704" t="s">
        <v>1315</v>
      </c>
    </row>
    <row r="5" spans="1:8" ht="32.25" customHeight="1">
      <c r="A5" s="704"/>
      <c r="B5" s="745"/>
      <c r="C5" s="438" t="s">
        <v>1166</v>
      </c>
      <c r="D5" s="438" t="s">
        <v>1167</v>
      </c>
      <c r="E5" s="438" t="s">
        <v>1166</v>
      </c>
      <c r="F5" s="438" t="s">
        <v>1167</v>
      </c>
      <c r="G5" s="704"/>
    </row>
    <row r="6" spans="1:8" ht="12.75" customHeight="1">
      <c r="A6" s="325" t="s">
        <v>588</v>
      </c>
      <c r="B6" s="325" t="s">
        <v>276</v>
      </c>
      <c r="C6" s="326">
        <v>90.592998206182358</v>
      </c>
      <c r="D6" s="327">
        <v>41603</v>
      </c>
      <c r="E6" s="326">
        <v>88.942997013773493</v>
      </c>
      <c r="F6" s="327">
        <v>41518</v>
      </c>
      <c r="G6" s="326">
        <v>90.410875843488526</v>
      </c>
      <c r="H6" s="104"/>
    </row>
    <row r="7" spans="1:8" ht="12.75" customHeight="1">
      <c r="A7" s="325" t="s">
        <v>279</v>
      </c>
      <c r="B7" s="325" t="s">
        <v>276</v>
      </c>
      <c r="C7" s="326">
        <v>7293.3748374179995</v>
      </c>
      <c r="D7" s="327">
        <v>41593</v>
      </c>
      <c r="E7" s="326">
        <v>7214.1356806346485</v>
      </c>
      <c r="F7" s="327">
        <v>41532</v>
      </c>
      <c r="G7" s="326">
        <v>7283.7216384732365</v>
      </c>
      <c r="H7" s="104"/>
    </row>
    <row r="8" spans="1:8" ht="12.75" customHeight="1">
      <c r="A8" s="325" t="s">
        <v>462</v>
      </c>
      <c r="B8" s="325" t="s">
        <v>276</v>
      </c>
      <c r="C8" s="326">
        <v>57.499948245536018</v>
      </c>
      <c r="D8" s="328">
        <v>41547</v>
      </c>
      <c r="E8" s="326">
        <v>54.599930154160809</v>
      </c>
      <c r="F8" s="327">
        <v>41581</v>
      </c>
      <c r="G8" s="326">
        <v>54.891818684584678</v>
      </c>
      <c r="H8" s="92"/>
    </row>
    <row r="9" spans="1:8" ht="12.75" customHeight="1">
      <c r="A9" s="325" t="s">
        <v>589</v>
      </c>
      <c r="B9" s="325" t="s">
        <v>282</v>
      </c>
      <c r="C9" s="326">
        <v>116.53865645391021</v>
      </c>
      <c r="D9" s="328">
        <v>41608</v>
      </c>
      <c r="E9" s="326">
        <v>116.19581514988516</v>
      </c>
      <c r="F9" s="327">
        <v>41518</v>
      </c>
      <c r="G9" s="326">
        <v>116.53865645391021</v>
      </c>
    </row>
    <row r="10" spans="1:8" ht="12.75" customHeight="1">
      <c r="A10" s="325" t="s">
        <v>283</v>
      </c>
      <c r="B10" s="325" t="s">
        <v>282</v>
      </c>
      <c r="C10" s="326">
        <v>891.4425808520258</v>
      </c>
      <c r="D10" s="328">
        <v>41519</v>
      </c>
      <c r="E10" s="326">
        <v>869.83802913385182</v>
      </c>
      <c r="F10" s="327">
        <v>41568</v>
      </c>
      <c r="G10" s="326">
        <v>881.26231605869918</v>
      </c>
    </row>
    <row r="11" spans="1:8" ht="12.75" customHeight="1">
      <c r="A11" s="325" t="s">
        <v>590</v>
      </c>
      <c r="B11" s="325" t="s">
        <v>282</v>
      </c>
      <c r="C11" s="326">
        <v>123.00780555490331</v>
      </c>
      <c r="D11" s="328">
        <v>41536</v>
      </c>
      <c r="E11" s="326">
        <v>120.93206350553324</v>
      </c>
      <c r="F11" s="327">
        <v>41608</v>
      </c>
      <c r="G11" s="326">
        <v>120.93206350553324</v>
      </c>
    </row>
    <row r="12" spans="1:8" ht="12.75" customHeight="1">
      <c r="A12" s="325" t="s">
        <v>591</v>
      </c>
      <c r="B12" s="325" t="s">
        <v>286</v>
      </c>
      <c r="C12" s="326">
        <v>83.802773194554746</v>
      </c>
      <c r="D12" s="328">
        <v>41519</v>
      </c>
      <c r="E12" s="326">
        <v>78.039722396302494</v>
      </c>
      <c r="F12" s="327">
        <v>41597</v>
      </c>
      <c r="G12" s="326">
        <v>78.616015728615821</v>
      </c>
    </row>
    <row r="13" spans="1:8" ht="12.75" customHeight="1">
      <c r="A13" s="325" t="s">
        <v>287</v>
      </c>
      <c r="B13" s="325" t="s">
        <v>286</v>
      </c>
      <c r="C13" s="326">
        <v>122.995028047136</v>
      </c>
      <c r="D13" s="328">
        <v>41585</v>
      </c>
      <c r="E13" s="326">
        <v>119.4051556717294</v>
      </c>
      <c r="F13" s="327">
        <v>41561</v>
      </c>
      <c r="G13" s="326">
        <v>121.31562849151128</v>
      </c>
    </row>
    <row r="14" spans="1:8" ht="12.75" customHeight="1">
      <c r="A14" s="325" t="s">
        <v>288</v>
      </c>
      <c r="B14" s="325" t="s">
        <v>286</v>
      </c>
      <c r="C14" s="326">
        <v>102.33549956813737</v>
      </c>
      <c r="D14" s="328">
        <v>41519</v>
      </c>
      <c r="E14" s="326">
        <v>95.326666686126913</v>
      </c>
      <c r="F14" s="327">
        <v>41597</v>
      </c>
      <c r="G14" s="326">
        <v>95.691992520079197</v>
      </c>
    </row>
    <row r="15" spans="1:8" ht="12.75" customHeight="1">
      <c r="A15" s="325" t="s">
        <v>1312</v>
      </c>
      <c r="B15" s="325" t="s">
        <v>286</v>
      </c>
      <c r="C15" s="326">
        <v>4.71257082081316</v>
      </c>
      <c r="D15" s="328">
        <v>41518</v>
      </c>
      <c r="E15" s="326">
        <v>4.3475744945493702</v>
      </c>
      <c r="F15" s="327">
        <v>41597</v>
      </c>
      <c r="G15" s="326">
        <v>4.3638074618983396</v>
      </c>
    </row>
    <row r="16" spans="1:8" ht="12.75" customHeight="1">
      <c r="A16" s="325" t="s">
        <v>1314</v>
      </c>
      <c r="B16" s="325" t="s">
        <v>461</v>
      </c>
      <c r="C16" s="326">
        <v>108.04657838893947</v>
      </c>
      <c r="D16" s="328">
        <v>41600</v>
      </c>
      <c r="E16" s="326">
        <v>106.59683620268564</v>
      </c>
      <c r="F16" s="327">
        <v>41518</v>
      </c>
      <c r="G16" s="326">
        <v>107.0923535560846</v>
      </c>
    </row>
    <row r="17" spans="1:7" ht="12.75" customHeight="1">
      <c r="A17" s="325" t="s">
        <v>1175</v>
      </c>
      <c r="B17" s="325" t="s">
        <v>1313</v>
      </c>
      <c r="C17" s="326">
        <v>775.41093305973232</v>
      </c>
      <c r="D17" s="328">
        <v>41603</v>
      </c>
      <c r="E17" s="326">
        <v>757.75694267026859</v>
      </c>
      <c r="F17" s="327">
        <v>41518</v>
      </c>
      <c r="G17" s="326">
        <v>773.26796368667488</v>
      </c>
    </row>
    <row r="18" spans="1:7" ht="12.75" customHeight="1">
      <c r="A18" s="325" t="s">
        <v>592</v>
      </c>
      <c r="B18" s="325" t="s">
        <v>1313</v>
      </c>
      <c r="C18" s="326">
        <v>582.68847538762475</v>
      </c>
      <c r="D18" s="328">
        <v>41519</v>
      </c>
      <c r="E18" s="326">
        <v>558.14971605974119</v>
      </c>
      <c r="F18" s="327">
        <v>41592</v>
      </c>
      <c r="G18" s="326">
        <v>566.00582819883994</v>
      </c>
    </row>
    <row r="19" spans="1:7" ht="12.75" customHeight="1">
      <c r="A19" s="325" t="s">
        <v>593</v>
      </c>
      <c r="B19" s="325" t="s">
        <v>1313</v>
      </c>
      <c r="C19" s="326">
        <v>945.67083898764304</v>
      </c>
      <c r="D19" s="328">
        <v>41603</v>
      </c>
      <c r="E19" s="326">
        <v>915.86169190586702</v>
      </c>
      <c r="F19" s="327">
        <v>41518</v>
      </c>
      <c r="G19" s="326">
        <v>942.7379381691195</v>
      </c>
    </row>
    <row r="20" spans="1:7" ht="12.75" customHeight="1">
      <c r="A20" s="325" t="s">
        <v>594</v>
      </c>
      <c r="B20" s="325" t="s">
        <v>1313</v>
      </c>
      <c r="C20" s="326">
        <v>834.79689373395922</v>
      </c>
      <c r="D20" s="328">
        <v>41608</v>
      </c>
      <c r="E20" s="326">
        <v>833.4698321762686</v>
      </c>
      <c r="F20" s="327">
        <v>41547</v>
      </c>
      <c r="G20" s="326">
        <v>834.79689373395922</v>
      </c>
    </row>
    <row r="21" spans="1:7" ht="12.75" customHeight="1">
      <c r="A21" s="325" t="s">
        <v>595</v>
      </c>
      <c r="B21" s="325" t="s">
        <v>1313</v>
      </c>
      <c r="C21" s="326">
        <v>866.6721421683493</v>
      </c>
      <c r="D21" s="328">
        <v>41603</v>
      </c>
      <c r="E21" s="326">
        <v>854.31303049506596</v>
      </c>
      <c r="F21" s="327">
        <v>41518</v>
      </c>
      <c r="G21" s="326">
        <v>864.6165312315203</v>
      </c>
    </row>
    <row r="22" spans="1:7" ht="12.75" customHeight="1">
      <c r="A22" s="325" t="s">
        <v>596</v>
      </c>
      <c r="B22" s="325" t="s">
        <v>1313</v>
      </c>
      <c r="C22" s="326">
        <v>918.6669417578878</v>
      </c>
      <c r="D22" s="328">
        <v>41547</v>
      </c>
      <c r="E22" s="326">
        <v>907.17964105661133</v>
      </c>
      <c r="F22" s="327">
        <v>41584</v>
      </c>
      <c r="G22" s="326">
        <v>910.83085010742195</v>
      </c>
    </row>
    <row r="23" spans="1:7" ht="12.75" customHeight="1">
      <c r="A23" s="325" t="s">
        <v>597</v>
      </c>
      <c r="B23" s="325" t="s">
        <v>1313</v>
      </c>
      <c r="C23" s="326">
        <v>148.22487039444721</v>
      </c>
      <c r="D23" s="328">
        <v>41608</v>
      </c>
      <c r="E23" s="326">
        <v>147.85319486256716</v>
      </c>
      <c r="F23" s="327">
        <v>41518</v>
      </c>
      <c r="G23" s="326">
        <v>148.22487039444721</v>
      </c>
    </row>
    <row r="24" spans="1:7" ht="12.75" customHeight="1">
      <c r="A24" s="325" t="s">
        <v>598</v>
      </c>
      <c r="B24" s="325" t="s">
        <v>299</v>
      </c>
      <c r="C24" s="326">
        <v>57.626238657551099</v>
      </c>
      <c r="D24" s="328">
        <v>41604</v>
      </c>
      <c r="E24" s="326">
        <v>56.311683061000643</v>
      </c>
      <c r="F24" s="327">
        <v>41527</v>
      </c>
      <c r="G24" s="326">
        <v>56.908692961013848</v>
      </c>
    </row>
    <row r="25" spans="1:7" ht="12.75" customHeight="1">
      <c r="A25" s="325" t="s">
        <v>599</v>
      </c>
      <c r="B25" s="325" t="s">
        <v>301</v>
      </c>
      <c r="C25" s="326">
        <v>86.698745628266693</v>
      </c>
      <c r="D25" s="328">
        <v>41521</v>
      </c>
      <c r="E25" s="326">
        <v>84.636075912620242</v>
      </c>
      <c r="F25" s="327">
        <v>41591</v>
      </c>
      <c r="G25" s="326">
        <v>85.7707781519957</v>
      </c>
    </row>
    <row r="26" spans="1:7" ht="12.75" customHeight="1">
      <c r="A26" s="325" t="s">
        <v>600</v>
      </c>
      <c r="B26" s="325" t="s">
        <v>301</v>
      </c>
      <c r="C26" s="326">
        <v>800.49364686333104</v>
      </c>
      <c r="D26" s="328">
        <v>41603</v>
      </c>
      <c r="E26" s="326">
        <v>787.81416860129468</v>
      </c>
      <c r="F26" s="327">
        <v>41518</v>
      </c>
      <c r="G26" s="326">
        <v>798.69768345284047</v>
      </c>
    </row>
    <row r="27" spans="1:7" ht="12.75" customHeight="1">
      <c r="A27" s="325" t="s">
        <v>601</v>
      </c>
      <c r="B27" s="325" t="s">
        <v>301</v>
      </c>
      <c r="C27" s="326">
        <v>78.287377301021152</v>
      </c>
      <c r="D27" s="328">
        <v>41521</v>
      </c>
      <c r="E27" s="326">
        <v>75.940233255146325</v>
      </c>
      <c r="F27" s="327">
        <v>41570</v>
      </c>
      <c r="G27" s="326">
        <v>76.770624374607607</v>
      </c>
    </row>
    <row r="28" spans="1:7" ht="12.75" customHeight="1">
      <c r="A28" s="325" t="s">
        <v>602</v>
      </c>
      <c r="B28" s="325" t="s">
        <v>301</v>
      </c>
      <c r="C28" s="326">
        <v>141.07016915830749</v>
      </c>
      <c r="D28" s="328">
        <v>41608</v>
      </c>
      <c r="E28" s="326">
        <v>140.71007676835896</v>
      </c>
      <c r="F28" s="327">
        <v>41518</v>
      </c>
      <c r="G28" s="326">
        <v>141.07016915830749</v>
      </c>
    </row>
    <row r="29" spans="1:7" ht="12.75" customHeight="1">
      <c r="A29" s="325" t="s">
        <v>603</v>
      </c>
      <c r="B29" s="325" t="s">
        <v>301</v>
      </c>
      <c r="C29" s="326">
        <v>1045.4618749596168</v>
      </c>
      <c r="D29" s="328">
        <v>41602</v>
      </c>
      <c r="E29" s="326">
        <v>1022.9134838255109</v>
      </c>
      <c r="F29" s="327">
        <v>41518</v>
      </c>
      <c r="G29" s="326">
        <v>1039.2368264230365</v>
      </c>
    </row>
    <row r="30" spans="1:7" ht="12.75" customHeight="1">
      <c r="A30" s="325" t="s">
        <v>604</v>
      </c>
      <c r="B30" s="325" t="s">
        <v>301</v>
      </c>
      <c r="C30" s="326">
        <v>529.20676495150701</v>
      </c>
      <c r="D30" s="328">
        <v>41597</v>
      </c>
      <c r="E30" s="326">
        <v>502.19562745090531</v>
      </c>
      <c r="F30" s="327">
        <v>41555</v>
      </c>
      <c r="G30" s="326">
        <v>516.33556070031875</v>
      </c>
    </row>
    <row r="31" spans="1:7" ht="12.75" customHeight="1">
      <c r="A31" s="325" t="s">
        <v>605</v>
      </c>
      <c r="B31" s="325" t="s">
        <v>301</v>
      </c>
      <c r="C31" s="326">
        <v>874.50160347447013</v>
      </c>
      <c r="D31" s="328">
        <v>41603</v>
      </c>
      <c r="E31" s="326">
        <v>801.31165986604435</v>
      </c>
      <c r="F31" s="327">
        <v>41518</v>
      </c>
      <c r="G31" s="326">
        <v>872.29825359581025</v>
      </c>
    </row>
    <row r="32" spans="1:7" ht="12.75" customHeight="1">
      <c r="A32" s="325" t="s">
        <v>606</v>
      </c>
      <c r="B32" s="325" t="s">
        <v>607</v>
      </c>
      <c r="C32" s="326">
        <v>81.051566283774747</v>
      </c>
      <c r="D32" s="328">
        <v>41596</v>
      </c>
      <c r="E32" s="326">
        <v>77.129423488923095</v>
      </c>
      <c r="F32" s="327">
        <v>41518</v>
      </c>
      <c r="G32" s="326">
        <v>80.38689284610281</v>
      </c>
    </row>
    <row r="33" spans="1:7" ht="12.75" customHeight="1">
      <c r="A33" s="325" t="s">
        <v>608</v>
      </c>
      <c r="B33" s="325" t="s">
        <v>607</v>
      </c>
      <c r="C33" s="326">
        <v>148.14185958120797</v>
      </c>
      <c r="D33" s="328">
        <v>41608</v>
      </c>
      <c r="E33" s="326">
        <v>147.57349372062313</v>
      </c>
      <c r="F33" s="327">
        <v>41518</v>
      </c>
      <c r="G33" s="326">
        <v>148.14185958120797</v>
      </c>
    </row>
    <row r="34" spans="1:7" ht="12.75" customHeight="1">
      <c r="A34" s="325" t="s">
        <v>609</v>
      </c>
      <c r="B34" s="325" t="s">
        <v>607</v>
      </c>
      <c r="C34" s="326">
        <v>96.304135976128364</v>
      </c>
      <c r="D34" s="328">
        <v>41604</v>
      </c>
      <c r="E34" s="326">
        <v>91.830326717801626</v>
      </c>
      <c r="F34" s="327">
        <v>41518</v>
      </c>
      <c r="G34" s="326">
        <v>96.102546455544598</v>
      </c>
    </row>
    <row r="35" spans="1:7" ht="12.75" customHeight="1">
      <c r="A35" s="325" t="s">
        <v>610</v>
      </c>
      <c r="B35" s="325" t="s">
        <v>607</v>
      </c>
      <c r="C35" s="326">
        <v>67.758354807069281</v>
      </c>
      <c r="D35" s="328">
        <v>41596</v>
      </c>
      <c r="E35" s="326">
        <v>63.687834898720702</v>
      </c>
      <c r="F35" s="327">
        <v>41518</v>
      </c>
      <c r="G35" s="326">
        <v>66.840557737926105</v>
      </c>
    </row>
    <row r="36" spans="1:7" ht="12.75" customHeight="1">
      <c r="A36" s="325" t="s">
        <v>611</v>
      </c>
      <c r="B36" s="325" t="s">
        <v>314</v>
      </c>
      <c r="C36" s="326">
        <v>18361.074010098509</v>
      </c>
      <c r="D36" s="328">
        <v>41607</v>
      </c>
      <c r="E36" s="326">
        <v>18172.217022456956</v>
      </c>
      <c r="F36" s="327">
        <v>41518</v>
      </c>
      <c r="G36" s="326">
        <v>18356.850636671195</v>
      </c>
    </row>
    <row r="37" spans="1:7" ht="12.75" customHeight="1">
      <c r="A37" s="325" t="s">
        <v>1150</v>
      </c>
      <c r="B37" s="325" t="s">
        <v>314</v>
      </c>
      <c r="C37" s="326">
        <v>1.01375263066666</v>
      </c>
      <c r="D37" s="328">
        <v>41593</v>
      </c>
      <c r="E37" s="326">
        <v>1.00991563733333</v>
      </c>
      <c r="F37" s="327">
        <v>41537</v>
      </c>
      <c r="G37" s="326">
        <v>1.010178188</v>
      </c>
    </row>
    <row r="38" spans="1:7" ht="12.75" customHeight="1">
      <c r="A38" s="329" t="s">
        <v>612</v>
      </c>
      <c r="B38" s="325" t="s">
        <v>314</v>
      </c>
      <c r="C38" s="326">
        <v>6543.0197917578562</v>
      </c>
      <c r="D38" s="328">
        <v>41536</v>
      </c>
      <c r="E38" s="326">
        <v>6378.1828304849778</v>
      </c>
      <c r="F38" s="327">
        <v>41592</v>
      </c>
      <c r="G38" s="326">
        <v>6466.7366633334723</v>
      </c>
    </row>
    <row r="39" spans="1:7" ht="12.75" customHeight="1">
      <c r="A39" s="325" t="s">
        <v>613</v>
      </c>
      <c r="B39" s="325" t="s">
        <v>314</v>
      </c>
      <c r="C39" s="326">
        <v>1.0650915006172399</v>
      </c>
      <c r="D39" s="328">
        <v>41607</v>
      </c>
      <c r="E39" s="326">
        <v>1.0046965822379199</v>
      </c>
      <c r="F39" s="327">
        <v>41523</v>
      </c>
      <c r="G39" s="330">
        <v>1.0648174794633101</v>
      </c>
    </row>
    <row r="40" spans="1:7" ht="12.75" customHeight="1">
      <c r="A40" s="325" t="s">
        <v>614</v>
      </c>
      <c r="B40" s="325" t="s">
        <v>314</v>
      </c>
      <c r="C40" s="326">
        <v>8.9599423416997297</v>
      </c>
      <c r="D40" s="328">
        <v>41565</v>
      </c>
      <c r="E40" s="326">
        <v>8.8679415664869499</v>
      </c>
      <c r="F40" s="327">
        <v>41572</v>
      </c>
      <c r="G40" s="326">
        <v>8.9001096966961502</v>
      </c>
    </row>
    <row r="41" spans="1:7" ht="12.75" customHeight="1">
      <c r="A41" s="325" t="s">
        <v>615</v>
      </c>
      <c r="B41" s="325" t="s">
        <v>314</v>
      </c>
      <c r="C41" s="326">
        <v>1.1003307688753099</v>
      </c>
      <c r="D41" s="328">
        <v>41607</v>
      </c>
      <c r="E41" s="326">
        <v>1.09324030636008</v>
      </c>
      <c r="F41" s="327">
        <v>41547</v>
      </c>
      <c r="G41" s="326">
        <v>1.10027048806725</v>
      </c>
    </row>
    <row r="42" spans="1:7" ht="12.75" customHeight="1">
      <c r="A42" s="325" t="s">
        <v>616</v>
      </c>
      <c r="B42" s="325" t="s">
        <v>319</v>
      </c>
      <c r="C42" s="326">
        <v>329.40027068741858</v>
      </c>
      <c r="D42" s="328">
        <v>41536</v>
      </c>
      <c r="E42" s="326">
        <v>301.91723106756206</v>
      </c>
      <c r="F42" s="327">
        <v>41518</v>
      </c>
      <c r="G42" s="326">
        <v>320.84670608631177</v>
      </c>
    </row>
    <row r="43" spans="1:7" ht="12.75" customHeight="1">
      <c r="A43" s="325" t="s">
        <v>320</v>
      </c>
      <c r="B43" s="325" t="s">
        <v>319</v>
      </c>
      <c r="C43" s="326">
        <v>570.06473514862387</v>
      </c>
      <c r="D43" s="328">
        <v>41536</v>
      </c>
      <c r="E43" s="326">
        <v>507.10912302915278</v>
      </c>
      <c r="F43" s="327">
        <v>41518</v>
      </c>
      <c r="G43" s="326">
        <v>555.16568825854677</v>
      </c>
    </row>
    <row r="44" spans="1:7" ht="12.75" customHeight="1">
      <c r="A44" s="325" t="s">
        <v>617</v>
      </c>
      <c r="B44" s="325" t="s">
        <v>319</v>
      </c>
      <c r="C44" s="326">
        <v>994.48231163945582</v>
      </c>
      <c r="D44" s="328">
        <v>41603</v>
      </c>
      <c r="E44" s="326">
        <v>868.81420053889906</v>
      </c>
      <c r="F44" s="327">
        <v>41518</v>
      </c>
      <c r="G44" s="326">
        <v>986.37135815175805</v>
      </c>
    </row>
    <row r="45" spans="1:7" ht="12.75" customHeight="1">
      <c r="A45" s="325" t="s">
        <v>618</v>
      </c>
      <c r="B45" s="325" t="s">
        <v>326</v>
      </c>
      <c r="C45" s="326">
        <v>8.0843399796460602</v>
      </c>
      <c r="D45" s="328">
        <v>41533</v>
      </c>
      <c r="E45" s="326">
        <v>7.8224764911850402</v>
      </c>
      <c r="F45" s="327">
        <v>41555</v>
      </c>
      <c r="G45" s="326">
        <v>8.0554907179975199</v>
      </c>
    </row>
    <row r="46" spans="1:7" ht="12.75" customHeight="1">
      <c r="A46" s="325" t="s">
        <v>619</v>
      </c>
      <c r="B46" s="325" t="s">
        <v>326</v>
      </c>
      <c r="C46" s="326">
        <v>9.8582854521939591</v>
      </c>
      <c r="D46" s="328">
        <v>41600</v>
      </c>
      <c r="E46" s="326">
        <v>9.0387266404131097</v>
      </c>
      <c r="F46" s="327">
        <v>41518</v>
      </c>
      <c r="G46" s="326">
        <v>9.6424061394987799</v>
      </c>
    </row>
    <row r="47" spans="1:7" ht="12.75" customHeight="1">
      <c r="A47" s="325" t="s">
        <v>620</v>
      </c>
      <c r="B47" s="325" t="s">
        <v>326</v>
      </c>
      <c r="C47" s="326">
        <v>6.6706975867642502</v>
      </c>
      <c r="D47" s="328">
        <v>41568</v>
      </c>
      <c r="E47" s="326">
        <v>5.8773847866557603</v>
      </c>
      <c r="F47" s="327">
        <v>41518</v>
      </c>
      <c r="G47" s="326">
        <v>6.4236696208224799</v>
      </c>
    </row>
    <row r="48" spans="1:7" ht="12.75" customHeight="1">
      <c r="A48" s="325" t="s">
        <v>329</v>
      </c>
      <c r="B48" s="325" t="s">
        <v>326</v>
      </c>
      <c r="C48" s="326">
        <v>12.32033040874707</v>
      </c>
      <c r="D48" s="328">
        <v>41596</v>
      </c>
      <c r="E48" s="326">
        <v>11.16968118289064</v>
      </c>
      <c r="F48" s="327">
        <v>41518</v>
      </c>
      <c r="G48" s="326">
        <v>12.243757149254931</v>
      </c>
    </row>
    <row r="49" spans="1:7" ht="12.75" customHeight="1">
      <c r="A49" s="325" t="s">
        <v>621</v>
      </c>
      <c r="B49" s="325" t="s">
        <v>326</v>
      </c>
      <c r="C49" s="326">
        <v>14.94359503707382</v>
      </c>
      <c r="D49" s="328">
        <v>41519</v>
      </c>
      <c r="E49" s="326">
        <v>14.146250126692729</v>
      </c>
      <c r="F49" s="327">
        <v>41597</v>
      </c>
      <c r="G49" s="326">
        <v>14.33329725491158</v>
      </c>
    </row>
    <row r="50" spans="1:7" ht="12.75" customHeight="1">
      <c r="A50" s="325" t="s">
        <v>622</v>
      </c>
      <c r="B50" s="325" t="s">
        <v>332</v>
      </c>
      <c r="C50" s="326">
        <v>100.50934514134066</v>
      </c>
      <c r="D50" s="328">
        <v>41521</v>
      </c>
      <c r="E50" s="326">
        <v>97.555901155444118</v>
      </c>
      <c r="F50" s="327">
        <v>41592</v>
      </c>
      <c r="G50" s="326">
        <v>98.068662211598564</v>
      </c>
    </row>
    <row r="51" spans="1:7" ht="12.75" customHeight="1">
      <c r="A51" s="325" t="s">
        <v>334</v>
      </c>
      <c r="B51" s="325" t="s">
        <v>332</v>
      </c>
      <c r="C51" s="326">
        <v>1296.4725008970506</v>
      </c>
      <c r="D51" s="328">
        <v>41607</v>
      </c>
      <c r="E51" s="326">
        <v>1288.4818586731872</v>
      </c>
      <c r="F51" s="327">
        <v>41518</v>
      </c>
      <c r="G51" s="326">
        <v>1296.4455427232842</v>
      </c>
    </row>
    <row r="52" spans="1:7" ht="12.75" customHeight="1">
      <c r="A52" s="325" t="s">
        <v>623</v>
      </c>
      <c r="B52" s="325" t="s">
        <v>332</v>
      </c>
      <c r="C52" s="326">
        <v>788.81746771256303</v>
      </c>
      <c r="D52" s="328">
        <v>41547</v>
      </c>
      <c r="E52" s="326">
        <v>785.21333417693597</v>
      </c>
      <c r="F52" s="327">
        <v>41578</v>
      </c>
      <c r="G52" s="326">
        <v>786.64904484034116</v>
      </c>
    </row>
    <row r="53" spans="1:7" ht="12.75" customHeight="1">
      <c r="A53" s="325" t="s">
        <v>624</v>
      </c>
      <c r="B53" s="325" t="s">
        <v>332</v>
      </c>
      <c r="C53" s="326">
        <v>801.31645268082241</v>
      </c>
      <c r="D53" s="328">
        <v>41547</v>
      </c>
      <c r="E53" s="326">
        <v>790.57750463529635</v>
      </c>
      <c r="F53" s="327">
        <v>41608</v>
      </c>
      <c r="G53" s="326">
        <v>790.57750463529635</v>
      </c>
    </row>
    <row r="54" spans="1:7" ht="12.75" customHeight="1">
      <c r="A54" s="325" t="s">
        <v>625</v>
      </c>
      <c r="B54" s="325" t="s">
        <v>332</v>
      </c>
      <c r="C54" s="326">
        <v>488.37708929036768</v>
      </c>
      <c r="D54" s="328">
        <v>41608</v>
      </c>
      <c r="E54" s="326">
        <v>471.70395442540399</v>
      </c>
      <c r="F54" s="327">
        <v>41547</v>
      </c>
      <c r="G54" s="326">
        <v>488.37708929036768</v>
      </c>
    </row>
    <row r="55" spans="1:7" ht="12.75" customHeight="1">
      <c r="A55" s="325" t="s">
        <v>1152</v>
      </c>
      <c r="B55" s="325" t="s">
        <v>1228</v>
      </c>
      <c r="C55" s="326">
        <v>73.376900997004228</v>
      </c>
      <c r="D55" s="328">
        <v>41536</v>
      </c>
      <c r="E55" s="326">
        <v>68.230717091644237</v>
      </c>
      <c r="F55" s="327">
        <v>41518</v>
      </c>
      <c r="G55" s="326">
        <v>71.334133936831094</v>
      </c>
    </row>
    <row r="56" spans="1:7" ht="12.75" customHeight="1">
      <c r="A56" s="325" t="s">
        <v>1153</v>
      </c>
      <c r="B56" s="325" t="s">
        <v>1228</v>
      </c>
      <c r="C56" s="326">
        <v>64.146723855014443</v>
      </c>
      <c r="D56" s="328">
        <v>41565</v>
      </c>
      <c r="E56" s="326">
        <v>63.200046363260277</v>
      </c>
      <c r="F56" s="327">
        <v>41592</v>
      </c>
      <c r="G56" s="326">
        <v>63.284698035471671</v>
      </c>
    </row>
    <row r="57" spans="1:7" ht="12.75" customHeight="1">
      <c r="A57" s="325" t="s">
        <v>1154</v>
      </c>
      <c r="B57" s="325" t="s">
        <v>1228</v>
      </c>
      <c r="C57" s="326">
        <v>98.336069917088324</v>
      </c>
      <c r="D57" s="328">
        <v>41600</v>
      </c>
      <c r="E57" s="326">
        <v>92.574129235545584</v>
      </c>
      <c r="F57" s="327">
        <v>41555</v>
      </c>
      <c r="G57" s="326">
        <v>96.507924385420978</v>
      </c>
    </row>
    <row r="58" spans="1:7" ht="12.75" customHeight="1">
      <c r="A58" s="325" t="s">
        <v>1155</v>
      </c>
      <c r="B58" s="325" t="s">
        <v>1228</v>
      </c>
      <c r="C58" s="326">
        <v>66.217699105697193</v>
      </c>
      <c r="D58" s="328">
        <v>41573</v>
      </c>
      <c r="E58" s="326">
        <v>64.2248995819604</v>
      </c>
      <c r="F58" s="327">
        <v>41518</v>
      </c>
      <c r="G58" s="326">
        <v>65.959002954728064</v>
      </c>
    </row>
    <row r="59" spans="1:7" ht="12.75" customHeight="1">
      <c r="A59" s="325" t="s">
        <v>1156</v>
      </c>
      <c r="B59" s="325" t="s">
        <v>1228</v>
      </c>
      <c r="C59" s="326">
        <v>502.91077751769461</v>
      </c>
      <c r="D59" s="328">
        <v>41536</v>
      </c>
      <c r="E59" s="326">
        <v>470.87085823847127</v>
      </c>
      <c r="F59" s="327">
        <v>41518</v>
      </c>
      <c r="G59" s="326">
        <v>487.94965471791488</v>
      </c>
    </row>
    <row r="60" spans="1:7" ht="12.75" customHeight="1">
      <c r="A60" s="325" t="s">
        <v>1157</v>
      </c>
      <c r="B60" s="325" t="s">
        <v>1228</v>
      </c>
      <c r="C60" s="326">
        <v>104.15773364442104</v>
      </c>
      <c r="D60" s="328">
        <v>41608</v>
      </c>
      <c r="E60" s="326">
        <v>99.285406301890035</v>
      </c>
      <c r="F60" s="327">
        <v>41522</v>
      </c>
      <c r="G60" s="326">
        <v>104.15773364442104</v>
      </c>
    </row>
    <row r="61" spans="1:7" ht="12.75" customHeight="1">
      <c r="A61" s="325" t="s">
        <v>1158</v>
      </c>
      <c r="B61" s="325" t="s">
        <v>1228</v>
      </c>
      <c r="C61" s="326">
        <v>92.518158871990479</v>
      </c>
      <c r="D61" s="328">
        <v>41536</v>
      </c>
      <c r="E61" s="326">
        <v>87.051003990137971</v>
      </c>
      <c r="F61" s="327">
        <v>41591</v>
      </c>
      <c r="G61" s="326">
        <v>87.903363679815016</v>
      </c>
    </row>
    <row r="62" spans="1:7" ht="12.75" customHeight="1">
      <c r="A62" s="325" t="s">
        <v>1159</v>
      </c>
      <c r="B62" s="325" t="s">
        <v>1228</v>
      </c>
      <c r="C62" s="326">
        <v>47.286706213501489</v>
      </c>
      <c r="D62" s="328">
        <v>41529</v>
      </c>
      <c r="E62" s="326">
        <v>45.174734709171631</v>
      </c>
      <c r="F62" s="327">
        <v>41608</v>
      </c>
      <c r="G62" s="326">
        <v>45.174734709171631</v>
      </c>
    </row>
    <row r="63" spans="1:7" ht="12.75" customHeight="1">
      <c r="A63" s="325" t="s">
        <v>1160</v>
      </c>
      <c r="B63" s="325" t="s">
        <v>1228</v>
      </c>
      <c r="C63" s="326">
        <v>156.71992104627765</v>
      </c>
      <c r="D63" s="328">
        <v>41600</v>
      </c>
      <c r="E63" s="326">
        <v>141.33182423497149</v>
      </c>
      <c r="F63" s="327">
        <v>41519</v>
      </c>
      <c r="G63" s="326">
        <v>155.32822014353508</v>
      </c>
    </row>
    <row r="64" spans="1:7" ht="12.75" customHeight="1">
      <c r="A64" s="325" t="s">
        <v>1122</v>
      </c>
      <c r="B64" s="325" t="s">
        <v>339</v>
      </c>
      <c r="C64" s="326">
        <v>771.31962702085298</v>
      </c>
      <c r="D64" s="328">
        <v>41602</v>
      </c>
      <c r="E64" s="326">
        <v>759.67375453862667</v>
      </c>
      <c r="F64" s="327">
        <v>41518</v>
      </c>
      <c r="G64" s="326">
        <v>769.33020305989805</v>
      </c>
    </row>
    <row r="65" spans="1:7" ht="12.75" customHeight="1">
      <c r="A65" s="325" t="s">
        <v>626</v>
      </c>
      <c r="B65" s="325" t="s">
        <v>339</v>
      </c>
      <c r="C65" s="326">
        <v>38.91606906306226</v>
      </c>
      <c r="D65" s="328">
        <v>41519</v>
      </c>
      <c r="E65" s="326">
        <v>36.991240387389539</v>
      </c>
      <c r="F65" s="327">
        <v>41590</v>
      </c>
      <c r="G65" s="326">
        <v>37.691399306584259</v>
      </c>
    </row>
    <row r="66" spans="1:7" ht="12.75" customHeight="1">
      <c r="A66" s="325" t="s">
        <v>627</v>
      </c>
      <c r="B66" s="325" t="s">
        <v>339</v>
      </c>
      <c r="C66" s="326">
        <v>654.77769118691197</v>
      </c>
      <c r="D66" s="328">
        <v>41603</v>
      </c>
      <c r="E66" s="326">
        <v>616.53754024812781</v>
      </c>
      <c r="F66" s="327">
        <v>41518</v>
      </c>
      <c r="G66" s="326">
        <v>651.44495283787955</v>
      </c>
    </row>
    <row r="67" spans="1:7" ht="12.75" customHeight="1">
      <c r="A67" s="325" t="s">
        <v>628</v>
      </c>
      <c r="B67" s="325" t="s">
        <v>339</v>
      </c>
      <c r="C67" s="326">
        <v>130.51781723061259</v>
      </c>
      <c r="D67" s="328">
        <v>41608</v>
      </c>
      <c r="E67" s="326">
        <v>130.18568710211468</v>
      </c>
      <c r="F67" s="327">
        <v>41519</v>
      </c>
      <c r="G67" s="326">
        <v>130.51781723061259</v>
      </c>
    </row>
    <row r="68" spans="1:7" ht="12.75" customHeight="1">
      <c r="A68" s="325" t="s">
        <v>629</v>
      </c>
      <c r="B68" s="325" t="s">
        <v>339</v>
      </c>
      <c r="C68" s="326">
        <v>102.9352076003198</v>
      </c>
      <c r="D68" s="328">
        <v>41596</v>
      </c>
      <c r="E68" s="326">
        <v>96.488453987102474</v>
      </c>
      <c r="F68" s="327">
        <v>41518</v>
      </c>
      <c r="G68" s="326">
        <v>102.2322310548728</v>
      </c>
    </row>
    <row r="69" spans="1:7" ht="12.75" customHeight="1">
      <c r="A69" s="325" t="s">
        <v>630</v>
      </c>
      <c r="B69" s="325" t="s">
        <v>345</v>
      </c>
      <c r="C69" s="326">
        <v>845.17380311183797</v>
      </c>
      <c r="D69" s="328">
        <v>41607</v>
      </c>
      <c r="E69" s="326">
        <v>832.96221253771284</v>
      </c>
      <c r="F69" s="327">
        <v>41518</v>
      </c>
      <c r="G69" s="326">
        <v>844.32847548590371</v>
      </c>
    </row>
    <row r="70" spans="1:7" ht="12.75" customHeight="1">
      <c r="A70" s="325" t="s">
        <v>631</v>
      </c>
      <c r="B70" s="325" t="s">
        <v>345</v>
      </c>
      <c r="C70" s="326">
        <v>738.17359855599204</v>
      </c>
      <c r="D70" s="328">
        <v>41524</v>
      </c>
      <c r="E70" s="326">
        <v>704.43541684139188</v>
      </c>
      <c r="F70" s="327">
        <v>41572</v>
      </c>
      <c r="G70" s="326">
        <v>716.85385186588985</v>
      </c>
    </row>
    <row r="71" spans="1:7" ht="12.75" customHeight="1">
      <c r="A71" s="325" t="s">
        <v>632</v>
      </c>
      <c r="B71" s="325" t="s">
        <v>345</v>
      </c>
      <c r="C71" s="326">
        <v>69.104776359012305</v>
      </c>
      <c r="D71" s="328">
        <v>41519</v>
      </c>
      <c r="E71" s="326">
        <v>66.806934589132624</v>
      </c>
      <c r="F71" s="327">
        <v>41570</v>
      </c>
      <c r="G71" s="326">
        <v>68.718712461859695</v>
      </c>
    </row>
    <row r="72" spans="1:7" ht="12.75" customHeight="1">
      <c r="A72" s="325" t="s">
        <v>633</v>
      </c>
      <c r="B72" s="325" t="s">
        <v>345</v>
      </c>
      <c r="C72" s="326">
        <v>1040.7685032314764</v>
      </c>
      <c r="D72" s="328">
        <v>41603</v>
      </c>
      <c r="E72" s="326">
        <v>1024.1853792946076</v>
      </c>
      <c r="F72" s="327">
        <v>41518</v>
      </c>
      <c r="G72" s="326">
        <v>1038.3853772150449</v>
      </c>
    </row>
    <row r="73" spans="1:7" ht="12.75" customHeight="1">
      <c r="A73" s="325" t="s">
        <v>634</v>
      </c>
      <c r="B73" s="325" t="s">
        <v>345</v>
      </c>
      <c r="C73" s="326">
        <v>93.449165403645779</v>
      </c>
      <c r="D73" s="328">
        <v>41519</v>
      </c>
      <c r="E73" s="326">
        <v>90.688454432563674</v>
      </c>
      <c r="F73" s="327">
        <v>41570</v>
      </c>
      <c r="G73" s="326">
        <v>92.076028523119106</v>
      </c>
    </row>
    <row r="74" spans="1:7" ht="12.75" customHeight="1">
      <c r="A74" s="325" t="s">
        <v>635</v>
      </c>
      <c r="B74" s="325" t="s">
        <v>345</v>
      </c>
      <c r="C74" s="326">
        <v>60.402278837153588</v>
      </c>
      <c r="D74" s="328">
        <v>41600</v>
      </c>
      <c r="E74" s="326">
        <v>54.493712850061783</v>
      </c>
      <c r="F74" s="327">
        <v>41518</v>
      </c>
      <c r="G74" s="326">
        <v>59.02630593580875</v>
      </c>
    </row>
    <row r="75" spans="1:7" ht="12.75" customHeight="1">
      <c r="A75" s="325" t="s">
        <v>636</v>
      </c>
      <c r="B75" s="325" t="s">
        <v>345</v>
      </c>
      <c r="C75" s="326">
        <v>141.10398238326471</v>
      </c>
      <c r="D75" s="328">
        <v>41608</v>
      </c>
      <c r="E75" s="326">
        <v>140.78084721541265</v>
      </c>
      <c r="F75" s="327">
        <v>41518</v>
      </c>
      <c r="G75" s="326">
        <v>141.10398238326471</v>
      </c>
    </row>
    <row r="76" spans="1:7" ht="12.75" customHeight="1">
      <c r="A76" s="325" t="s">
        <v>637</v>
      </c>
      <c r="B76" s="325" t="s">
        <v>353</v>
      </c>
      <c r="C76" s="326">
        <v>707.38232978019573</v>
      </c>
      <c r="D76" s="328">
        <v>41603</v>
      </c>
      <c r="E76" s="326">
        <v>662.25249470731092</v>
      </c>
      <c r="F76" s="327">
        <v>41518</v>
      </c>
      <c r="G76" s="326">
        <v>704.88672268391747</v>
      </c>
    </row>
    <row r="77" spans="1:7" ht="12.75" customHeight="1">
      <c r="A77" s="325" t="s">
        <v>354</v>
      </c>
      <c r="B77" s="325" t="s">
        <v>353</v>
      </c>
      <c r="C77" s="326">
        <v>76.731666510356987</v>
      </c>
      <c r="D77" s="328">
        <v>41600</v>
      </c>
      <c r="E77" s="326">
        <v>71.780384411078884</v>
      </c>
      <c r="F77" s="327">
        <v>41518</v>
      </c>
      <c r="G77" s="326">
        <v>76.038954621312413</v>
      </c>
    </row>
    <row r="78" spans="1:7" ht="12.75" customHeight="1">
      <c r="A78" s="325" t="s">
        <v>1237</v>
      </c>
      <c r="B78" s="325" t="s">
        <v>356</v>
      </c>
      <c r="C78" s="326">
        <v>867.11622907840251</v>
      </c>
      <c r="D78" s="328">
        <v>41563</v>
      </c>
      <c r="E78" s="326">
        <v>847.34702149640555</v>
      </c>
      <c r="F78" s="327">
        <v>41519</v>
      </c>
      <c r="G78" s="326">
        <v>851.86440384306547</v>
      </c>
    </row>
    <row r="79" spans="1:7" ht="12.75" customHeight="1">
      <c r="A79" s="325" t="s">
        <v>638</v>
      </c>
      <c r="B79" s="325" t="s">
        <v>356</v>
      </c>
      <c r="C79" s="326">
        <v>912.1215253771195</v>
      </c>
      <c r="D79" s="328">
        <v>41605</v>
      </c>
      <c r="E79" s="326">
        <v>895.43274599298877</v>
      </c>
      <c r="F79" s="327">
        <v>41547</v>
      </c>
      <c r="G79" s="326">
        <v>907.95678415348766</v>
      </c>
    </row>
    <row r="80" spans="1:7" ht="12.75" customHeight="1">
      <c r="A80" s="325" t="s">
        <v>639</v>
      </c>
      <c r="B80" s="325" t="s">
        <v>356</v>
      </c>
      <c r="C80" s="326">
        <v>1194.9621172328177</v>
      </c>
      <c r="D80" s="328">
        <v>41603</v>
      </c>
      <c r="E80" s="326">
        <v>1155.4586954308306</v>
      </c>
      <c r="F80" s="327">
        <v>41518</v>
      </c>
      <c r="G80" s="326">
        <v>1192.544934882369</v>
      </c>
    </row>
    <row r="81" spans="1:7" ht="12.75" customHeight="1">
      <c r="A81" s="325" t="s">
        <v>640</v>
      </c>
      <c r="B81" s="325" t="s">
        <v>356</v>
      </c>
      <c r="C81" s="326">
        <v>154.34763180010265</v>
      </c>
      <c r="D81" s="328">
        <v>41608</v>
      </c>
      <c r="E81" s="326">
        <v>153.90575998936256</v>
      </c>
      <c r="F81" s="327">
        <v>41519</v>
      </c>
      <c r="G81" s="326">
        <v>154.34763180010265</v>
      </c>
    </row>
    <row r="82" spans="1:7" ht="12.75" customHeight="1">
      <c r="A82" s="325" t="s">
        <v>359</v>
      </c>
      <c r="B82" s="325" t="s">
        <v>356</v>
      </c>
      <c r="C82" s="326">
        <v>795.51408295256181</v>
      </c>
      <c r="D82" s="328">
        <v>41603</v>
      </c>
      <c r="E82" s="326">
        <v>784.06723234505341</v>
      </c>
      <c r="F82" s="327">
        <v>41518</v>
      </c>
      <c r="G82" s="326">
        <v>793.67833014836901</v>
      </c>
    </row>
    <row r="83" spans="1:7" ht="12.75" customHeight="1">
      <c r="A83" s="325" t="s">
        <v>1238</v>
      </c>
      <c r="B83" s="325" t="s">
        <v>356</v>
      </c>
      <c r="C83" s="326">
        <v>366.43551380529237</v>
      </c>
      <c r="D83" s="328">
        <v>41605</v>
      </c>
      <c r="E83" s="326">
        <v>357.63149241528572</v>
      </c>
      <c r="F83" s="327">
        <v>41526</v>
      </c>
      <c r="G83" s="326">
        <v>363.96303156299223</v>
      </c>
    </row>
    <row r="84" spans="1:7" ht="12.75" customHeight="1">
      <c r="A84" s="325" t="s">
        <v>641</v>
      </c>
      <c r="B84" s="325" t="s">
        <v>356</v>
      </c>
      <c r="C84" s="326">
        <v>708.45854887549331</v>
      </c>
      <c r="D84" s="328">
        <v>41605</v>
      </c>
      <c r="E84" s="326">
        <v>689.97921131103283</v>
      </c>
      <c r="F84" s="327">
        <v>41547</v>
      </c>
      <c r="G84" s="326">
        <v>702.8699427541469</v>
      </c>
    </row>
    <row r="85" spans="1:7" ht="12.75" customHeight="1">
      <c r="A85" s="325" t="s">
        <v>642</v>
      </c>
      <c r="B85" s="325" t="s">
        <v>356</v>
      </c>
      <c r="C85" s="326">
        <v>945.17320586011579</v>
      </c>
      <c r="D85" s="328">
        <v>41600</v>
      </c>
      <c r="E85" s="326">
        <v>873.6395679156891</v>
      </c>
      <c r="F85" s="327">
        <v>41518</v>
      </c>
      <c r="G85" s="326">
        <v>934.89282450430596</v>
      </c>
    </row>
    <row r="86" spans="1:7" ht="12.75" customHeight="1">
      <c r="A86" s="325" t="s">
        <v>643</v>
      </c>
      <c r="B86" s="325" t="s">
        <v>356</v>
      </c>
      <c r="C86" s="326">
        <v>422.78768766187051</v>
      </c>
      <c r="D86" s="328">
        <v>41607</v>
      </c>
      <c r="E86" s="326">
        <v>415.07526913378359</v>
      </c>
      <c r="F86" s="327">
        <v>41523</v>
      </c>
      <c r="G86" s="326">
        <v>422.29488877426621</v>
      </c>
    </row>
    <row r="87" spans="1:7" ht="12.75" customHeight="1">
      <c r="A87" s="325" t="s">
        <v>644</v>
      </c>
      <c r="B87" s="325" t="s">
        <v>364</v>
      </c>
      <c r="C87" s="326">
        <v>125.43072291599402</v>
      </c>
      <c r="D87" s="328">
        <v>41608</v>
      </c>
      <c r="E87" s="326">
        <v>124.80936670332832</v>
      </c>
      <c r="F87" s="327">
        <v>41518</v>
      </c>
      <c r="G87" s="326">
        <v>125.43072291599402</v>
      </c>
    </row>
    <row r="88" spans="1:7" ht="12.75" customHeight="1">
      <c r="A88" s="325" t="s">
        <v>645</v>
      </c>
      <c r="B88" s="325" t="s">
        <v>364</v>
      </c>
      <c r="C88" s="326">
        <v>98.905401906317707</v>
      </c>
      <c r="D88" s="328">
        <v>41519</v>
      </c>
      <c r="E88" s="326">
        <v>93.151353339969205</v>
      </c>
      <c r="F88" s="327">
        <v>41590</v>
      </c>
      <c r="G88" s="326">
        <v>93.805047778483683</v>
      </c>
    </row>
    <row r="89" spans="1:7" ht="12.75" customHeight="1">
      <c r="A89" s="325" t="s">
        <v>366</v>
      </c>
      <c r="B89" s="325" t="s">
        <v>364</v>
      </c>
      <c r="C89" s="326">
        <v>734.93832948186116</v>
      </c>
      <c r="D89" s="328">
        <v>41603</v>
      </c>
      <c r="E89" s="326">
        <v>706.62114452018898</v>
      </c>
      <c r="F89" s="327">
        <v>41518</v>
      </c>
      <c r="G89" s="326">
        <v>730.60378528956517</v>
      </c>
    </row>
    <row r="90" spans="1:7" ht="12.75" customHeight="1">
      <c r="A90" s="325" t="s">
        <v>646</v>
      </c>
      <c r="B90" s="325" t="s">
        <v>368</v>
      </c>
      <c r="C90" s="326">
        <v>102.16880591919777</v>
      </c>
      <c r="D90" s="328">
        <v>41596</v>
      </c>
      <c r="E90" s="326">
        <v>98.075296630306838</v>
      </c>
      <c r="F90" s="327">
        <v>41519</v>
      </c>
      <c r="G90" s="326">
        <v>100.26681316016231</v>
      </c>
    </row>
    <row r="91" spans="1:7" ht="12.75" customHeight="1">
      <c r="A91" s="325" t="s">
        <v>647</v>
      </c>
      <c r="B91" s="325" t="s">
        <v>368</v>
      </c>
      <c r="C91" s="326">
        <v>1290.8003642492768</v>
      </c>
      <c r="D91" s="328">
        <v>41603</v>
      </c>
      <c r="E91" s="326">
        <v>1267.622004914296</v>
      </c>
      <c r="F91" s="327">
        <v>41519</v>
      </c>
      <c r="G91" s="326">
        <v>1285.5169646497477</v>
      </c>
    </row>
    <row r="92" spans="1:7" ht="12.75" customHeight="1">
      <c r="A92" s="325" t="s">
        <v>648</v>
      </c>
      <c r="B92" s="325" t="s">
        <v>368</v>
      </c>
      <c r="C92" s="326">
        <v>675.98878809052098</v>
      </c>
      <c r="D92" s="328">
        <v>41596</v>
      </c>
      <c r="E92" s="326">
        <v>613.04635054264782</v>
      </c>
      <c r="F92" s="327">
        <v>41518</v>
      </c>
      <c r="G92" s="326">
        <v>664.91082448285795</v>
      </c>
    </row>
    <row r="93" spans="1:7" ht="12.75" customHeight="1">
      <c r="A93" s="325" t="s">
        <v>649</v>
      </c>
      <c r="B93" s="325" t="s">
        <v>368</v>
      </c>
      <c r="C93" s="326">
        <v>985.85512251306557</v>
      </c>
      <c r="D93" s="328">
        <v>41607</v>
      </c>
      <c r="E93" s="326">
        <v>906.72210761751012</v>
      </c>
      <c r="F93" s="327">
        <v>41518</v>
      </c>
      <c r="G93" s="326">
        <v>984.25360458477599</v>
      </c>
    </row>
    <row r="94" spans="1:7" ht="12.75" customHeight="1">
      <c r="A94" s="325" t="s">
        <v>650</v>
      </c>
      <c r="B94" s="325" t="s">
        <v>368</v>
      </c>
      <c r="C94" s="326">
        <v>1131.548655718673</v>
      </c>
      <c r="D94" s="328">
        <v>41603</v>
      </c>
      <c r="E94" s="326">
        <v>1113.8356440791974</v>
      </c>
      <c r="F94" s="327">
        <v>41518</v>
      </c>
      <c r="G94" s="326">
        <v>1128.925766668629</v>
      </c>
    </row>
    <row r="95" spans="1:7" ht="12.75" customHeight="1">
      <c r="A95" s="325" t="s">
        <v>651</v>
      </c>
      <c r="B95" s="325" t="s">
        <v>368</v>
      </c>
      <c r="C95" s="326">
        <v>1055.5049357094811</v>
      </c>
      <c r="D95" s="328">
        <v>41596</v>
      </c>
      <c r="E95" s="326">
        <v>1031.4672663952156</v>
      </c>
      <c r="F95" s="327">
        <v>41518</v>
      </c>
      <c r="G95" s="326">
        <v>1038.9605118568891</v>
      </c>
    </row>
    <row r="96" spans="1:7" ht="12.75" customHeight="1">
      <c r="A96" s="325" t="s">
        <v>652</v>
      </c>
      <c r="B96" s="325" t="s">
        <v>368</v>
      </c>
      <c r="C96" s="326">
        <v>172.79907897054187</v>
      </c>
      <c r="D96" s="328">
        <v>41608</v>
      </c>
      <c r="E96" s="326">
        <v>172.3612007840934</v>
      </c>
      <c r="F96" s="327">
        <v>41518</v>
      </c>
      <c r="G96" s="326">
        <v>172.79907897054187</v>
      </c>
    </row>
    <row r="97" spans="1:7" ht="12.75" customHeight="1">
      <c r="A97" s="325" t="s">
        <v>653</v>
      </c>
      <c r="B97" s="325" t="s">
        <v>368</v>
      </c>
      <c r="C97" s="326">
        <v>57.011655168448982</v>
      </c>
      <c r="D97" s="328">
        <v>41597</v>
      </c>
      <c r="E97" s="326">
        <v>55.562042955245822</v>
      </c>
      <c r="F97" s="327">
        <v>41518</v>
      </c>
      <c r="G97" s="326">
        <v>56.573683678401828</v>
      </c>
    </row>
    <row r="98" spans="1:7" ht="12.75" customHeight="1">
      <c r="A98" s="325" t="s">
        <v>654</v>
      </c>
      <c r="B98" s="325" t="s">
        <v>368</v>
      </c>
      <c r="C98" s="326">
        <v>1024.9543299760464</v>
      </c>
      <c r="D98" s="328">
        <v>41593</v>
      </c>
      <c r="E98" s="326">
        <v>973.76777405864004</v>
      </c>
      <c r="F98" s="327">
        <v>41555</v>
      </c>
      <c r="G98" s="326">
        <v>1010.3130991666591</v>
      </c>
    </row>
    <row r="99" spans="1:7" ht="12.75" customHeight="1">
      <c r="A99" s="36" t="s">
        <v>984</v>
      </c>
      <c r="B99" s="663"/>
      <c r="C99" s="664"/>
      <c r="D99" s="665"/>
      <c r="E99" s="664"/>
      <c r="F99" s="666"/>
      <c r="G99" s="664"/>
    </row>
    <row r="100" spans="1:7" ht="12.75" customHeight="1">
      <c r="A100" s="75" t="s">
        <v>985</v>
      </c>
      <c r="B100" s="663"/>
      <c r="C100" s="664"/>
      <c r="D100" s="665"/>
      <c r="E100" s="664"/>
      <c r="F100" s="666"/>
      <c r="G100" s="664"/>
    </row>
    <row r="101" spans="1:7" ht="12.75" customHeight="1">
      <c r="A101" s="663"/>
      <c r="B101" s="663"/>
      <c r="C101" s="664"/>
      <c r="D101" s="665"/>
      <c r="E101" s="664"/>
      <c r="F101" s="666"/>
      <c r="G101" s="664"/>
    </row>
    <row r="102" spans="1:7" ht="12.75" customHeight="1">
      <c r="A102" s="89" t="s">
        <v>459</v>
      </c>
      <c r="B102" s="663"/>
      <c r="C102" s="664"/>
      <c r="D102" s="665"/>
      <c r="E102" s="664"/>
      <c r="F102" s="666"/>
      <c r="G102" s="664"/>
    </row>
    <row r="103" spans="1:7" ht="12.75" customHeight="1">
      <c r="A103" s="663"/>
      <c r="B103" s="663"/>
      <c r="C103" s="664"/>
      <c r="D103" s="665"/>
      <c r="E103" s="664"/>
      <c r="F103" s="666"/>
      <c r="G103" s="664"/>
    </row>
    <row r="104" spans="1:7" ht="12.75" customHeight="1"/>
    <row r="105" spans="1:7" ht="12.75" customHeight="1"/>
    <row r="106" spans="1:7" ht="12.75" customHeight="1">
      <c r="A106" s="98"/>
    </row>
    <row r="107" spans="1:7" ht="12.75" customHeight="1"/>
    <row r="108" spans="1:7" ht="12.75" customHeight="1"/>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40" spans="7:7">
      <c r="G140" s="53" t="s">
        <v>561</v>
      </c>
    </row>
  </sheetData>
  <mergeCells count="5">
    <mergeCell ref="A4:A5"/>
    <mergeCell ref="B4:B5"/>
    <mergeCell ref="C4:D4"/>
    <mergeCell ref="E4:F4"/>
    <mergeCell ref="G4:G5"/>
  </mergeCells>
  <hyperlinks>
    <hyperlink ref="A102" location="'2 Sadržaj'!A1" display="Sadržaj / Contents"/>
  </hyperlinks>
  <pageMargins left="0.7" right="0.7" top="0.75" bottom="0.75" header="0.3" footer="0.3"/>
  <pageSetup paperSize="9" scale="81" orientation="portrait"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566" t="s">
        <v>1184</v>
      </c>
      <c r="K1" s="432" t="str">
        <f>Naslovnica!A20</f>
        <v>Studeni 2013.</v>
      </c>
    </row>
    <row r="2" spans="1:12" ht="12.75" customHeight="1">
      <c r="A2" s="146" t="s">
        <v>986</v>
      </c>
      <c r="K2" s="138" t="str">
        <f>Naslovnica!A24</f>
        <v>November 2013</v>
      </c>
    </row>
    <row r="3" spans="1:12" ht="12.75" customHeight="1">
      <c r="A3" s="18"/>
      <c r="K3" s="19"/>
    </row>
    <row r="4" spans="1:12" ht="12.75" customHeight="1">
      <c r="A4" s="131"/>
      <c r="B4" s="131"/>
      <c r="C4" s="131"/>
      <c r="D4" s="131"/>
      <c r="E4" s="131"/>
      <c r="F4" s="131"/>
      <c r="G4" s="131"/>
      <c r="H4" s="131"/>
      <c r="I4" s="131"/>
      <c r="J4" s="131"/>
      <c r="K4" s="21" t="s">
        <v>826</v>
      </c>
    </row>
    <row r="5" spans="1:12" ht="12.75" customHeight="1">
      <c r="A5" s="770" t="s">
        <v>992</v>
      </c>
      <c r="B5" s="771" t="s">
        <v>987</v>
      </c>
      <c r="C5" s="771"/>
      <c r="D5" s="745" t="s">
        <v>988</v>
      </c>
      <c r="E5" s="745"/>
      <c r="F5" s="745" t="s">
        <v>989</v>
      </c>
      <c r="G5" s="745"/>
      <c r="H5" s="745" t="s">
        <v>990</v>
      </c>
      <c r="I5" s="745"/>
      <c r="J5" s="745" t="s">
        <v>991</v>
      </c>
      <c r="K5" s="745"/>
    </row>
    <row r="6" spans="1:12" ht="12.75" customHeight="1">
      <c r="A6" s="770"/>
      <c r="B6" s="514" t="s">
        <v>162</v>
      </c>
      <c r="C6" s="514" t="s">
        <v>163</v>
      </c>
      <c r="D6" s="514" t="s">
        <v>162</v>
      </c>
      <c r="E6" s="514" t="s">
        <v>163</v>
      </c>
      <c r="F6" s="514" t="s">
        <v>162</v>
      </c>
      <c r="G6" s="514" t="s">
        <v>163</v>
      </c>
      <c r="H6" s="514" t="s">
        <v>162</v>
      </c>
      <c r="I6" s="514" t="s">
        <v>163</v>
      </c>
      <c r="J6" s="514" t="s">
        <v>162</v>
      </c>
      <c r="K6" s="514" t="s">
        <v>163</v>
      </c>
    </row>
    <row r="7" spans="1:12" ht="12.75" customHeight="1">
      <c r="A7" s="770"/>
      <c r="B7" s="567" t="s">
        <v>149</v>
      </c>
      <c r="C7" s="567" t="s">
        <v>150</v>
      </c>
      <c r="D7" s="567" t="s">
        <v>149</v>
      </c>
      <c r="E7" s="567" t="s">
        <v>150</v>
      </c>
      <c r="F7" s="567" t="s">
        <v>149</v>
      </c>
      <c r="G7" s="567" t="s">
        <v>150</v>
      </c>
      <c r="H7" s="567" t="s">
        <v>149</v>
      </c>
      <c r="I7" s="567" t="s">
        <v>150</v>
      </c>
      <c r="J7" s="567" t="s">
        <v>149</v>
      </c>
      <c r="K7" s="567" t="s">
        <v>150</v>
      </c>
    </row>
    <row r="8" spans="1:12" ht="18" customHeight="1">
      <c r="A8" s="236" t="s">
        <v>993</v>
      </c>
      <c r="B8" s="331">
        <v>168491.37202001803</v>
      </c>
      <c r="C8" s="332">
        <v>8.8383938410232579E-2</v>
      </c>
      <c r="D8" s="331">
        <v>34192.481633756281</v>
      </c>
      <c r="E8" s="332">
        <v>3.6071495322786841E-2</v>
      </c>
      <c r="F8" s="331">
        <v>912967.08495129819</v>
      </c>
      <c r="G8" s="332">
        <v>9.3427073604958263E-2</v>
      </c>
      <c r="H8" s="331">
        <v>39579.98517691061</v>
      </c>
      <c r="I8" s="332">
        <v>0.10171287833133788</v>
      </c>
      <c r="J8" s="331">
        <v>1155230.9237819831</v>
      </c>
      <c r="K8" s="332">
        <v>8.8758935468153152E-2</v>
      </c>
      <c r="L8" s="104"/>
    </row>
    <row r="9" spans="1:12" ht="18" customHeight="1">
      <c r="A9" s="236" t="s">
        <v>994</v>
      </c>
      <c r="B9" s="331">
        <v>31822.1581063267</v>
      </c>
      <c r="C9" s="332">
        <v>1.6692650955540376E-2</v>
      </c>
      <c r="D9" s="331">
        <v>19730.183877327217</v>
      </c>
      <c r="E9" s="332">
        <v>2.0814436432894511E-2</v>
      </c>
      <c r="F9" s="331">
        <v>69989.205291209291</v>
      </c>
      <c r="G9" s="332">
        <v>7.162236998547609E-3</v>
      </c>
      <c r="H9" s="331">
        <v>21255.991042549071</v>
      </c>
      <c r="I9" s="332">
        <v>5.4623770601713889E-2</v>
      </c>
      <c r="J9" s="331">
        <v>142797.53831741228</v>
      </c>
      <c r="K9" s="332">
        <v>1.0971449281354489E-2</v>
      </c>
      <c r="L9" s="104"/>
    </row>
    <row r="10" spans="1:12" ht="36" customHeight="1">
      <c r="A10" s="236" t="s">
        <v>995</v>
      </c>
      <c r="B10" s="331">
        <v>1750097.3738037159</v>
      </c>
      <c r="C10" s="332">
        <v>0.91803216178808389</v>
      </c>
      <c r="D10" s="331">
        <v>912083.78170106013</v>
      </c>
      <c r="E10" s="332">
        <v>0.96220643526321359</v>
      </c>
      <c r="F10" s="331">
        <v>9028406.6911796127</v>
      </c>
      <c r="G10" s="332">
        <v>0.92390802513688819</v>
      </c>
      <c r="H10" s="331">
        <v>366111.20528897375</v>
      </c>
      <c r="I10" s="332">
        <v>0.94083472524947165</v>
      </c>
      <c r="J10" s="331">
        <v>12056699.051973363</v>
      </c>
      <c r="K10" s="332">
        <v>0.92634273467129358</v>
      </c>
      <c r="L10" s="104"/>
    </row>
    <row r="11" spans="1:12" ht="21.75" customHeight="1">
      <c r="A11" s="333" t="s">
        <v>996</v>
      </c>
      <c r="B11" s="334">
        <v>594349.4290885448</v>
      </c>
      <c r="C11" s="335">
        <v>0.31177230445056725</v>
      </c>
      <c r="D11" s="334">
        <v>529384.70965128113</v>
      </c>
      <c r="E11" s="335">
        <v>0.55847651781112528</v>
      </c>
      <c r="F11" s="334">
        <v>9028406.6911796127</v>
      </c>
      <c r="G11" s="335">
        <v>0.92390802513688819</v>
      </c>
      <c r="H11" s="334">
        <v>256663.65160287882</v>
      </c>
      <c r="I11" s="335">
        <v>0.65957575908314658</v>
      </c>
      <c r="J11" s="334">
        <v>10408804.48152232</v>
      </c>
      <c r="K11" s="335">
        <v>0.79973136647995213</v>
      </c>
      <c r="L11" s="92"/>
    </row>
    <row r="12" spans="1:12" ht="18" customHeight="1">
      <c r="A12" s="241" t="s">
        <v>872</v>
      </c>
      <c r="B12" s="334">
        <v>528058.73934710003</v>
      </c>
      <c r="C12" s="335">
        <v>0.27699881920300456</v>
      </c>
      <c r="D12" s="334">
        <v>205338.8267988</v>
      </c>
      <c r="E12" s="335">
        <v>0.21662301700696288</v>
      </c>
      <c r="F12" s="334">
        <v>0</v>
      </c>
      <c r="G12" s="335">
        <v>0</v>
      </c>
      <c r="H12" s="334">
        <v>0</v>
      </c>
      <c r="I12" s="335">
        <v>0</v>
      </c>
      <c r="J12" s="334">
        <v>733397.56614590005</v>
      </c>
      <c r="K12" s="335">
        <v>5.634854980589963E-2</v>
      </c>
    </row>
    <row r="13" spans="1:12" ht="18" customHeight="1">
      <c r="A13" s="241" t="s">
        <v>997</v>
      </c>
      <c r="B13" s="334">
        <v>18191.699966740001</v>
      </c>
      <c r="C13" s="335">
        <v>9.5426493959984704E-3</v>
      </c>
      <c r="D13" s="334">
        <v>180847.95998710999</v>
      </c>
      <c r="E13" s="335">
        <v>0.1907862790623055</v>
      </c>
      <c r="F13" s="334">
        <v>392697.72953216598</v>
      </c>
      <c r="G13" s="335">
        <v>4.0186114358612177E-2</v>
      </c>
      <c r="H13" s="334">
        <v>152874.40518491701</v>
      </c>
      <c r="I13" s="335">
        <v>0.39285754416148577</v>
      </c>
      <c r="J13" s="334">
        <v>744611.79467093304</v>
      </c>
      <c r="K13" s="335">
        <v>5.7210163675029721E-2</v>
      </c>
    </row>
    <row r="14" spans="1:12" ht="18" customHeight="1">
      <c r="A14" s="241" t="s">
        <v>998</v>
      </c>
      <c r="B14" s="334">
        <v>0</v>
      </c>
      <c r="C14" s="335">
        <v>0</v>
      </c>
      <c r="D14" s="334">
        <v>1640.1666811949999</v>
      </c>
      <c r="E14" s="335">
        <v>1.7303004035515153E-3</v>
      </c>
      <c r="F14" s="334">
        <v>0</v>
      </c>
      <c r="G14" s="335">
        <v>0</v>
      </c>
      <c r="H14" s="334">
        <v>0</v>
      </c>
      <c r="I14" s="335">
        <v>0</v>
      </c>
      <c r="J14" s="334">
        <v>1640.1666811949999</v>
      </c>
      <c r="K14" s="335">
        <v>1.2601761744448928E-4</v>
      </c>
    </row>
    <row r="15" spans="1:12" ht="29.25">
      <c r="A15" s="241" t="s">
        <v>999</v>
      </c>
      <c r="B15" s="334">
        <v>20764.251157535</v>
      </c>
      <c r="C15" s="335">
        <v>1.0892108441161816E-2</v>
      </c>
      <c r="D15" s="334">
        <v>71234.72090141401</v>
      </c>
      <c r="E15" s="335">
        <v>7.5149353864933252E-2</v>
      </c>
      <c r="F15" s="334">
        <v>141985.12803768599</v>
      </c>
      <c r="G15" s="335">
        <v>1.4529828322007844E-2</v>
      </c>
      <c r="H15" s="334">
        <v>31133.061876488002</v>
      </c>
      <c r="I15" s="335">
        <v>8.0005925231435543E-2</v>
      </c>
      <c r="J15" s="334">
        <v>265117.16197312303</v>
      </c>
      <c r="K15" s="335">
        <v>2.0369535290862099E-2</v>
      </c>
    </row>
    <row r="16" spans="1:12" ht="29.25">
      <c r="A16" s="241" t="s">
        <v>379</v>
      </c>
      <c r="B16" s="334">
        <v>70</v>
      </c>
      <c r="C16" s="335">
        <v>3.6719243333013128E-5</v>
      </c>
      <c r="D16" s="334">
        <v>280.10000000000002</v>
      </c>
      <c r="E16" s="335">
        <v>2.9549261583686464E-4</v>
      </c>
      <c r="F16" s="334">
        <v>0</v>
      </c>
      <c r="G16" s="335">
        <v>0</v>
      </c>
      <c r="H16" s="334">
        <v>0</v>
      </c>
      <c r="I16" s="335">
        <v>0</v>
      </c>
      <c r="J16" s="334">
        <v>350.1</v>
      </c>
      <c r="K16" s="335">
        <v>2.6898953852160593E-5</v>
      </c>
    </row>
    <row r="17" spans="1:11" ht="18" customHeight="1">
      <c r="A17" s="241" t="s">
        <v>380</v>
      </c>
      <c r="B17" s="334">
        <v>15201.993250104999</v>
      </c>
      <c r="C17" s="335">
        <v>7.974366989963266E-3</v>
      </c>
      <c r="D17" s="334">
        <v>14051.507447923999</v>
      </c>
      <c r="E17" s="335">
        <v>1.4823694010132987E-2</v>
      </c>
      <c r="F17" s="334">
        <v>78572.971548734989</v>
      </c>
      <c r="G17" s="335">
        <v>8.0406434330932645E-3</v>
      </c>
      <c r="H17" s="334">
        <v>345.63727992499997</v>
      </c>
      <c r="I17" s="335">
        <v>8.8822071162104855E-4</v>
      </c>
      <c r="J17" s="334">
        <v>108172.10952668899</v>
      </c>
      <c r="K17" s="335">
        <v>8.3111013488982258E-3</v>
      </c>
    </row>
    <row r="18" spans="1:11" ht="18" customHeight="1">
      <c r="A18" s="241" t="s">
        <v>381</v>
      </c>
      <c r="B18" s="334">
        <v>0</v>
      </c>
      <c r="C18" s="335">
        <v>0</v>
      </c>
      <c r="D18" s="334">
        <v>32501.202356837002</v>
      </c>
      <c r="E18" s="335">
        <v>3.4287273481845897E-2</v>
      </c>
      <c r="F18" s="334">
        <v>3058452.0133106341</v>
      </c>
      <c r="G18" s="335">
        <v>0.31298195310080451</v>
      </c>
      <c r="H18" s="334">
        <v>43316.285487102003</v>
      </c>
      <c r="I18" s="335">
        <v>0.1113144448089709</v>
      </c>
      <c r="J18" s="334">
        <v>3134269.5011545732</v>
      </c>
      <c r="K18" s="335">
        <v>0.24081282682602473</v>
      </c>
    </row>
    <row r="19" spans="1:11" ht="18" customHeight="1">
      <c r="A19" s="241" t="s">
        <v>382</v>
      </c>
      <c r="B19" s="334">
        <v>12062.74536706483</v>
      </c>
      <c r="C19" s="335">
        <v>6.3276411771061459E-3</v>
      </c>
      <c r="D19" s="334">
        <v>23490.225478001219</v>
      </c>
      <c r="E19" s="335">
        <v>2.4781107365556391E-2</v>
      </c>
      <c r="F19" s="334">
        <v>5356698.8487503929</v>
      </c>
      <c r="G19" s="335">
        <v>0.54816948592237036</v>
      </c>
      <c r="H19" s="334">
        <v>28994.261774446801</v>
      </c>
      <c r="I19" s="335">
        <v>7.4509624169633346E-2</v>
      </c>
      <c r="J19" s="334">
        <v>5421246.0813699057</v>
      </c>
      <c r="K19" s="335">
        <v>0.41652627296194095</v>
      </c>
    </row>
    <row r="20" spans="1:11" ht="18" customHeight="1">
      <c r="A20" s="241" t="s">
        <v>383</v>
      </c>
      <c r="B20" s="334">
        <v>1155747.9447151711</v>
      </c>
      <c r="C20" s="335">
        <v>0.60625985733751664</v>
      </c>
      <c r="D20" s="334">
        <v>382699.07204977906</v>
      </c>
      <c r="E20" s="335">
        <v>0.4037299174520883</v>
      </c>
      <c r="F20" s="334">
        <v>0</v>
      </c>
      <c r="G20" s="335">
        <v>0</v>
      </c>
      <c r="H20" s="334">
        <v>109447.55368609499</v>
      </c>
      <c r="I20" s="335">
        <v>0.28125896616632512</v>
      </c>
      <c r="J20" s="334">
        <v>1647894.5704510449</v>
      </c>
      <c r="K20" s="335">
        <v>0.1266113681913415</v>
      </c>
    </row>
    <row r="21" spans="1:11" ht="18" customHeight="1">
      <c r="A21" s="241" t="s">
        <v>384</v>
      </c>
      <c r="B21" s="334">
        <v>1009379.7818386791</v>
      </c>
      <c r="C21" s="335">
        <v>0.52948088321083087</v>
      </c>
      <c r="D21" s="334">
        <v>224416.34203867899</v>
      </c>
      <c r="E21" s="335">
        <v>0.23674891804908885</v>
      </c>
      <c r="F21" s="334">
        <v>0</v>
      </c>
      <c r="G21" s="335">
        <v>0</v>
      </c>
      <c r="H21" s="334">
        <v>0</v>
      </c>
      <c r="I21" s="335">
        <v>0</v>
      </c>
      <c r="J21" s="334">
        <v>1233796.1238773582</v>
      </c>
      <c r="K21" s="335">
        <v>9.4795272776782818E-2</v>
      </c>
    </row>
    <row r="22" spans="1:11" ht="18" customHeight="1">
      <c r="A22" s="241" t="s">
        <v>385</v>
      </c>
      <c r="B22" s="334">
        <v>5096.4276515560005</v>
      </c>
      <c r="C22" s="335">
        <v>2.6733852438083055E-3</v>
      </c>
      <c r="D22" s="334">
        <v>26146.066907779998</v>
      </c>
      <c r="E22" s="335">
        <v>2.758289790940948E-2</v>
      </c>
      <c r="F22" s="334">
        <v>0</v>
      </c>
      <c r="G22" s="335">
        <v>0</v>
      </c>
      <c r="H22" s="334">
        <v>42349.017898037004</v>
      </c>
      <c r="I22" s="335">
        <v>0.10882875487855102</v>
      </c>
      <c r="J22" s="334">
        <v>73591.512457372999</v>
      </c>
      <c r="K22" s="335">
        <v>5.6541979363084194E-3</v>
      </c>
    </row>
    <row r="23" spans="1:11" ht="18" customHeight="1">
      <c r="A23" s="241" t="s">
        <v>378</v>
      </c>
      <c r="B23" s="334">
        <v>0</v>
      </c>
      <c r="C23" s="335">
        <v>0</v>
      </c>
      <c r="D23" s="334">
        <v>0</v>
      </c>
      <c r="E23" s="335">
        <v>0</v>
      </c>
      <c r="F23" s="334">
        <v>0</v>
      </c>
      <c r="G23" s="335">
        <v>0</v>
      </c>
      <c r="H23" s="334">
        <v>0</v>
      </c>
      <c r="I23" s="335">
        <v>0</v>
      </c>
      <c r="J23" s="334">
        <v>0</v>
      </c>
      <c r="K23" s="335">
        <v>0</v>
      </c>
    </row>
    <row r="24" spans="1:11" ht="29.25">
      <c r="A24" s="241" t="s">
        <v>386</v>
      </c>
      <c r="B24" s="334">
        <v>55392.240244402994</v>
      </c>
      <c r="C24" s="335">
        <v>2.9056587832785089E-2</v>
      </c>
      <c r="D24" s="334">
        <v>64269.461740415994</v>
      </c>
      <c r="E24" s="335">
        <v>6.7801325841138224E-2</v>
      </c>
      <c r="F24" s="334">
        <v>0</v>
      </c>
      <c r="G24" s="335">
        <v>0</v>
      </c>
      <c r="H24" s="334">
        <v>37218.517839022003</v>
      </c>
      <c r="I24" s="335">
        <v>9.5644365699296491E-2</v>
      </c>
      <c r="J24" s="334">
        <v>156880.21982384101</v>
      </c>
      <c r="K24" s="335">
        <v>1.2053452708821218E-2</v>
      </c>
    </row>
    <row r="25" spans="1:11" ht="29.25">
      <c r="A25" s="241" t="s">
        <v>379</v>
      </c>
      <c r="B25" s="334">
        <v>6698.3534048969996</v>
      </c>
      <c r="C25" s="335">
        <v>3.5136924086418566E-3</v>
      </c>
      <c r="D25" s="334">
        <v>482.72535690000001</v>
      </c>
      <c r="E25" s="335">
        <v>5.0925304691597673E-4</v>
      </c>
      <c r="F25" s="334">
        <v>0</v>
      </c>
      <c r="G25" s="335">
        <v>0</v>
      </c>
      <c r="H25" s="334">
        <v>0</v>
      </c>
      <c r="I25" s="335">
        <v>0</v>
      </c>
      <c r="J25" s="334">
        <v>7181.078761797</v>
      </c>
      <c r="K25" s="335">
        <v>5.5173809260870615E-4</v>
      </c>
    </row>
    <row r="26" spans="1:11" ht="29.25">
      <c r="A26" s="241" t="s">
        <v>387</v>
      </c>
      <c r="B26" s="334">
        <v>79181.141575635993</v>
      </c>
      <c r="C26" s="335">
        <v>4.153530864145058E-2</v>
      </c>
      <c r="D26" s="334">
        <v>67384.476006003999</v>
      </c>
      <c r="E26" s="335">
        <v>7.1087522605535761E-2</v>
      </c>
      <c r="F26" s="334">
        <v>0</v>
      </c>
      <c r="G26" s="335">
        <v>0</v>
      </c>
      <c r="H26" s="334">
        <v>29880.017949035999</v>
      </c>
      <c r="I26" s="335">
        <v>7.6785845588477605E-2</v>
      </c>
      <c r="J26" s="334">
        <v>176445.63553067599</v>
      </c>
      <c r="K26" s="335">
        <v>1.3556706676820339E-2</v>
      </c>
    </row>
    <row r="27" spans="1:11" ht="18" customHeight="1">
      <c r="A27" s="241" t="s">
        <v>381</v>
      </c>
      <c r="B27" s="334">
        <v>0</v>
      </c>
      <c r="C27" s="335">
        <v>0</v>
      </c>
      <c r="D27" s="334">
        <v>0</v>
      </c>
      <c r="E27" s="335">
        <v>0</v>
      </c>
      <c r="F27" s="334">
        <v>0</v>
      </c>
      <c r="G27" s="335">
        <v>0</v>
      </c>
      <c r="H27" s="334">
        <v>0</v>
      </c>
      <c r="I27" s="335">
        <v>0</v>
      </c>
      <c r="J27" s="334">
        <v>0</v>
      </c>
      <c r="K27" s="335">
        <v>0</v>
      </c>
    </row>
    <row r="28" spans="1:11" ht="18" customHeight="1">
      <c r="A28" s="241" t="s">
        <v>382</v>
      </c>
      <c r="B28" s="334">
        <v>0</v>
      </c>
      <c r="C28" s="335">
        <v>0</v>
      </c>
      <c r="D28" s="334">
        <v>0</v>
      </c>
      <c r="E28" s="335">
        <v>0</v>
      </c>
      <c r="F28" s="334">
        <v>0</v>
      </c>
      <c r="G28" s="335">
        <v>0</v>
      </c>
      <c r="H28" s="334">
        <v>0</v>
      </c>
      <c r="I28" s="335">
        <v>0</v>
      </c>
      <c r="J28" s="334">
        <v>0</v>
      </c>
      <c r="K28" s="335">
        <v>0</v>
      </c>
    </row>
    <row r="29" spans="1:11" ht="18" customHeight="1">
      <c r="A29" s="236" t="s">
        <v>388</v>
      </c>
      <c r="B29" s="334">
        <v>0.80123</v>
      </c>
      <c r="C29" s="335">
        <v>4.2029370479585866E-7</v>
      </c>
      <c r="D29" s="334">
        <v>1.8314000000000001</v>
      </c>
      <c r="E29" s="335">
        <v>1.932042758456387E-6</v>
      </c>
      <c r="F29" s="334">
        <v>0</v>
      </c>
      <c r="G29" s="335">
        <v>0</v>
      </c>
      <c r="H29" s="334">
        <v>0</v>
      </c>
      <c r="I29" s="335">
        <v>0</v>
      </c>
      <c r="J29" s="334">
        <v>2.6326300000000002</v>
      </c>
      <c r="K29" s="335">
        <v>2.0227075943962738E-7</v>
      </c>
    </row>
    <row r="30" spans="1:11" ht="18" customHeight="1">
      <c r="A30" s="236" t="s">
        <v>389</v>
      </c>
      <c r="B30" s="331">
        <v>1950411.7051500001</v>
      </c>
      <c r="C30" s="332">
        <v>1.0231091714422842</v>
      </c>
      <c r="D30" s="331">
        <v>966008.27861000004</v>
      </c>
      <c r="E30" s="332">
        <v>1.0190942990593919</v>
      </c>
      <c r="F30" s="331">
        <v>10011362.981419999</v>
      </c>
      <c r="G30" s="332">
        <v>1.024497335740177</v>
      </c>
      <c r="H30" s="331">
        <v>426947.18150999997</v>
      </c>
      <c r="I30" s="332">
        <v>1.0971713741865492</v>
      </c>
      <c r="J30" s="331">
        <v>13354730.146689998</v>
      </c>
      <c r="K30" s="332">
        <v>1.0260733216905804</v>
      </c>
    </row>
    <row r="31" spans="1:11" ht="5.25" customHeight="1">
      <c r="A31" s="241"/>
      <c r="B31" s="331"/>
      <c r="C31" s="332"/>
      <c r="D31" s="331"/>
      <c r="E31" s="332"/>
      <c r="F31" s="331"/>
      <c r="G31" s="332"/>
      <c r="H31" s="331"/>
      <c r="I31" s="332"/>
      <c r="J31" s="331"/>
      <c r="K31" s="332"/>
    </row>
    <row r="32" spans="1:11" ht="18" customHeight="1">
      <c r="A32" s="236" t="s">
        <v>390</v>
      </c>
      <c r="B32" s="331">
        <v>44054.339200801769</v>
      </c>
      <c r="C32" s="332">
        <v>2.3109171442704846E-2</v>
      </c>
      <c r="D32" s="331">
        <v>18099.650813965702</v>
      </c>
      <c r="E32" s="332">
        <v>1.9094299053025926E-2</v>
      </c>
      <c r="F32" s="331">
        <v>239387.36746884033</v>
      </c>
      <c r="G32" s="332">
        <v>2.4497335741081622E-2</v>
      </c>
      <c r="H32" s="331">
        <v>37812.729453459207</v>
      </c>
      <c r="I32" s="332">
        <v>9.7171374195438573E-2</v>
      </c>
      <c r="J32" s="331">
        <v>339354.08693706698</v>
      </c>
      <c r="K32" s="332">
        <v>2.6073321691123277E-2</v>
      </c>
    </row>
    <row r="33" spans="1:11" ht="5.25" customHeight="1">
      <c r="A33" s="241"/>
      <c r="B33" s="336"/>
      <c r="C33" s="337"/>
      <c r="D33" s="336"/>
      <c r="E33" s="337"/>
      <c r="F33" s="336"/>
      <c r="G33" s="337"/>
      <c r="H33" s="336"/>
      <c r="I33" s="337"/>
      <c r="J33" s="336"/>
      <c r="K33" s="337"/>
    </row>
    <row r="34" spans="1:11" ht="26.25" customHeight="1">
      <c r="A34" s="568" t="s">
        <v>391</v>
      </c>
      <c r="B34" s="569">
        <v>1906357.36595</v>
      </c>
      <c r="C34" s="570">
        <v>1</v>
      </c>
      <c r="D34" s="569">
        <v>947908.62778999994</v>
      </c>
      <c r="E34" s="570">
        <v>1</v>
      </c>
      <c r="F34" s="569">
        <v>9771975.6139599998</v>
      </c>
      <c r="G34" s="570">
        <v>1</v>
      </c>
      <c r="H34" s="569">
        <v>389134.45205999998</v>
      </c>
      <c r="I34" s="570">
        <v>1</v>
      </c>
      <c r="J34" s="569">
        <v>13015376.059760001</v>
      </c>
      <c r="K34" s="570">
        <v>1</v>
      </c>
    </row>
    <row r="35" spans="1:11" ht="3.75" customHeight="1">
      <c r="A35" s="241"/>
      <c r="B35" s="338"/>
      <c r="C35" s="338"/>
      <c r="D35" s="338"/>
      <c r="E35" s="338"/>
      <c r="F35" s="338"/>
      <c r="G35" s="338"/>
      <c r="H35" s="338"/>
      <c r="I35" s="338"/>
      <c r="J35" s="338"/>
      <c r="K35" s="338"/>
    </row>
    <row r="36" spans="1:11" ht="18">
      <c r="A36" s="236" t="s">
        <v>392</v>
      </c>
      <c r="B36" s="334">
        <v>110.23899</v>
      </c>
      <c r="C36" s="335">
        <v>5.7827032837080013E-5</v>
      </c>
      <c r="D36" s="334">
        <v>139.95700006003</v>
      </c>
      <c r="E36" s="335">
        <v>1.4764819725961617E-4</v>
      </c>
      <c r="F36" s="334">
        <v>68.326947846739998</v>
      </c>
      <c r="G36" s="335">
        <v>6.992132455706279E-6</v>
      </c>
      <c r="H36" s="334">
        <v>72.33731949944999</v>
      </c>
      <c r="I36" s="335">
        <v>1.8589286843277611E-4</v>
      </c>
      <c r="J36" s="334">
        <v>390.86025740622</v>
      </c>
      <c r="K36" s="335">
        <v>3.0030654174845823E-5</v>
      </c>
    </row>
    <row r="37" spans="1:11" ht="27">
      <c r="A37" s="236" t="s">
        <v>393</v>
      </c>
      <c r="B37" s="334">
        <v>200.57259999999999</v>
      </c>
      <c r="C37" s="335">
        <v>1.0521248721907298E-4</v>
      </c>
      <c r="D37" s="334">
        <v>1250.4990299999999</v>
      </c>
      <c r="E37" s="335">
        <v>1.3192189556449907E-3</v>
      </c>
      <c r="F37" s="334">
        <v>67454.880267548142</v>
      </c>
      <c r="G37" s="335">
        <v>6.902890769721508E-3</v>
      </c>
      <c r="H37" s="334">
        <v>0</v>
      </c>
      <c r="I37" s="335">
        <v>0</v>
      </c>
      <c r="J37" s="334">
        <v>68905.951897548148</v>
      </c>
      <c r="K37" s="335">
        <v>5.2941960018033285E-3</v>
      </c>
    </row>
    <row r="38" spans="1:11" ht="12.75" customHeight="1">
      <c r="A38" s="36" t="s">
        <v>984</v>
      </c>
    </row>
    <row r="39" spans="1:11" ht="12.75" customHeight="1">
      <c r="A39" s="75" t="s">
        <v>985</v>
      </c>
    </row>
    <row r="40" spans="1:11" ht="12.75" customHeight="1"/>
    <row r="41" spans="1:11" ht="12.75" customHeight="1"/>
    <row r="42" spans="1:11" ht="12.75" customHeight="1">
      <c r="A42" s="89" t="s">
        <v>459</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c r="K55" s="53" t="s">
        <v>559</v>
      </c>
    </row>
    <row r="56" spans="11:11" ht="12.75" customHeight="1"/>
    <row r="57" spans="11:11" ht="12.75" customHeight="1"/>
    <row r="58" spans="11:11" ht="12.75" customHeight="1"/>
    <row r="59" spans="11:11" ht="12.75" customHeight="1"/>
    <row r="60" spans="11:11" ht="12.75" customHeight="1"/>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198"/>
  <sheetViews>
    <sheetView showGridLines="0" zoomScaleNormal="100" workbookViewId="0"/>
  </sheetViews>
  <sheetFormatPr defaultRowHeight="15"/>
  <cols>
    <col min="1" max="1" width="32.28515625" customWidth="1"/>
    <col min="2" max="2" width="26.85546875" customWidth="1"/>
    <col min="3" max="3" width="16" customWidth="1"/>
    <col min="4" max="4" width="15.85546875" customWidth="1"/>
  </cols>
  <sheetData>
    <row r="1" spans="1:5" ht="12.75" customHeight="1">
      <c r="A1" s="566" t="s">
        <v>751</v>
      </c>
      <c r="D1" s="432" t="str">
        <f>Naslovnica!A20</f>
        <v>Studeni 2013.</v>
      </c>
    </row>
    <row r="2" spans="1:5" ht="12.75" customHeight="1">
      <c r="A2" s="18" t="s">
        <v>752</v>
      </c>
      <c r="D2" s="19" t="str">
        <f>Naslovnica!A24</f>
        <v>November 2013</v>
      </c>
    </row>
    <row r="3" spans="1:5" ht="12.75" customHeight="1"/>
    <row r="4" spans="1:5" ht="12.75" customHeight="1">
      <c r="D4" s="73" t="s">
        <v>401</v>
      </c>
    </row>
    <row r="5" spans="1:5" ht="45" customHeight="1">
      <c r="A5" s="571" t="s">
        <v>394</v>
      </c>
      <c r="B5" s="571" t="s">
        <v>395</v>
      </c>
      <c r="C5" s="571" t="s">
        <v>396</v>
      </c>
      <c r="D5" s="571" t="s">
        <v>397</v>
      </c>
    </row>
    <row r="6" spans="1:5" ht="15" customHeight="1">
      <c r="A6" s="339" t="s">
        <v>400</v>
      </c>
      <c r="B6" s="339" t="s">
        <v>461</v>
      </c>
      <c r="C6" s="340">
        <v>167797953.86000001</v>
      </c>
      <c r="D6" s="341">
        <v>55.080410455820569</v>
      </c>
      <c r="E6" s="104"/>
    </row>
    <row r="7" spans="1:5" ht="15" customHeight="1">
      <c r="A7" s="339" t="s">
        <v>398</v>
      </c>
      <c r="B7" s="342" t="s">
        <v>299</v>
      </c>
      <c r="C7" s="340">
        <v>17094339.120000001</v>
      </c>
      <c r="D7" s="341">
        <v>33.783278893280631</v>
      </c>
      <c r="E7" s="92"/>
    </row>
    <row r="8" spans="1:5" ht="15" customHeight="1">
      <c r="A8" s="339" t="s">
        <v>399</v>
      </c>
      <c r="B8" s="339" t="s">
        <v>1239</v>
      </c>
      <c r="C8" s="340">
        <v>1091571847.4300001</v>
      </c>
      <c r="D8" s="341">
        <v>283.85686219558909</v>
      </c>
    </row>
    <row r="9" spans="1:5" ht="18.75" customHeight="1">
      <c r="A9" s="559" t="s">
        <v>979</v>
      </c>
      <c r="B9" s="572"/>
      <c r="C9" s="573">
        <f>SUM(C6:C8)</f>
        <v>1276464140.4100001</v>
      </c>
      <c r="D9" s="574"/>
    </row>
    <row r="10" spans="1:5" ht="12.75" customHeight="1">
      <c r="A10" s="36" t="s">
        <v>377</v>
      </c>
    </row>
    <row r="11" spans="1:5" ht="12.75" customHeight="1">
      <c r="A11" s="662"/>
    </row>
    <row r="12" spans="1:5" ht="12.75" customHeight="1"/>
    <row r="13" spans="1:5" ht="12.75" customHeight="1">
      <c r="A13" s="575" t="s">
        <v>753</v>
      </c>
      <c r="D13" s="576" t="str">
        <f>'4 Tablica 2 - Graf 2'!F5</f>
        <v>Liistopad 2013.</v>
      </c>
    </row>
    <row r="14" spans="1:5" ht="12.75" customHeight="1">
      <c r="A14" s="76" t="s">
        <v>754</v>
      </c>
      <c r="D14" s="72" t="str">
        <f>'4 Tablica 2 - Graf 2'!F6</f>
        <v>October 2013</v>
      </c>
    </row>
    <row r="15" spans="1:5" ht="12.75" customHeight="1"/>
    <row r="16" spans="1:5" ht="12.75" customHeight="1">
      <c r="D16" s="73" t="s">
        <v>401</v>
      </c>
    </row>
    <row r="17" spans="1:5" ht="45" customHeight="1">
      <c r="A17" s="571" t="s">
        <v>394</v>
      </c>
      <c r="B17" s="571" t="s">
        <v>395</v>
      </c>
      <c r="C17" s="571" t="s">
        <v>396</v>
      </c>
      <c r="D17" s="571" t="s">
        <v>397</v>
      </c>
    </row>
    <row r="18" spans="1:5" ht="15" customHeight="1">
      <c r="A18" s="339" t="s">
        <v>402</v>
      </c>
      <c r="B18" s="339" t="s">
        <v>299</v>
      </c>
      <c r="C18" s="340">
        <v>131311676.37</v>
      </c>
      <c r="D18" s="341">
        <v>65.551872914557521</v>
      </c>
      <c r="E18" s="104"/>
    </row>
    <row r="19" spans="1:5" ht="15" customHeight="1">
      <c r="A19" s="559" t="s">
        <v>979</v>
      </c>
      <c r="B19" s="572"/>
      <c r="C19" s="573">
        <f>SUM(C18:C18)</f>
        <v>131311676.37</v>
      </c>
      <c r="D19" s="574"/>
      <c r="E19" s="92"/>
    </row>
    <row r="20" spans="1:5" ht="12.75" customHeight="1">
      <c r="A20" s="36" t="s">
        <v>377</v>
      </c>
    </row>
    <row r="21" spans="1:5" ht="12.75" customHeight="1">
      <c r="A21" s="51"/>
    </row>
    <row r="22" spans="1:5" ht="12.75" customHeight="1"/>
    <row r="23" spans="1:5" ht="12.75" customHeight="1">
      <c r="A23" s="577" t="s">
        <v>755</v>
      </c>
      <c r="D23" s="432" t="str">
        <f>Naslovnica!A20</f>
        <v>Studeni 2013.</v>
      </c>
    </row>
    <row r="24" spans="1:5" ht="12.75" customHeight="1">
      <c r="A24" s="76" t="s">
        <v>756</v>
      </c>
      <c r="D24" s="19" t="str">
        <f>Naslovnica!A24</f>
        <v>November 2013</v>
      </c>
    </row>
    <row r="25" spans="1:5" ht="12.75" customHeight="1"/>
    <row r="26" spans="1:5" ht="12.75" customHeight="1">
      <c r="C26" s="91" t="s">
        <v>401</v>
      </c>
    </row>
    <row r="27" spans="1:5" ht="22.5" customHeight="1">
      <c r="A27" s="571" t="s">
        <v>403</v>
      </c>
      <c r="B27" s="571" t="s">
        <v>395</v>
      </c>
      <c r="C27" s="571" t="s">
        <v>396</v>
      </c>
    </row>
    <row r="28" spans="1:5" ht="22.5" customHeight="1">
      <c r="A28" s="343" t="s">
        <v>404</v>
      </c>
      <c r="B28" s="344" t="s">
        <v>405</v>
      </c>
      <c r="C28" s="345">
        <v>949206032.69000006</v>
      </c>
      <c r="D28" s="104"/>
    </row>
    <row r="29" spans="1:5" ht="15" customHeight="1">
      <c r="A29" s="343" t="s">
        <v>406</v>
      </c>
      <c r="B29" s="344" t="s">
        <v>407</v>
      </c>
      <c r="C29" s="345">
        <v>183139799.42089316</v>
      </c>
      <c r="D29" s="92"/>
    </row>
    <row r="30" spans="1:5" ht="12.75" customHeight="1">
      <c r="A30" s="36" t="s">
        <v>377</v>
      </c>
    </row>
    <row r="31" spans="1:5" ht="12.75" customHeight="1"/>
    <row r="32" spans="1:5" ht="12.75" customHeight="1"/>
    <row r="33" spans="1:1" ht="12.75" customHeight="1">
      <c r="A33" s="89" t="s">
        <v>459</v>
      </c>
    </row>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53" t="s">
        <v>242</v>
      </c>
    </row>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hyperlinks>
    <hyperlink ref="A33" location="'2 Sadržaj'!A1" display="Sadržaj / Contents"/>
  </hyperlink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5.140625" bestFit="1" customWidth="1"/>
    <col min="7" max="7" width="9.140625" customWidth="1"/>
  </cols>
  <sheetData>
    <row r="1" spans="1:7" ht="12.75" customHeight="1">
      <c r="A1" s="584" t="s">
        <v>1185</v>
      </c>
      <c r="E1" s="585" t="s">
        <v>514</v>
      </c>
      <c r="F1" s="586" t="s">
        <v>1170</v>
      </c>
    </row>
    <row r="2" spans="1:7" ht="12.75" customHeight="1">
      <c r="A2" s="77" t="s">
        <v>757</v>
      </c>
      <c r="E2" s="108" t="s">
        <v>515</v>
      </c>
      <c r="F2" s="78" t="s">
        <v>1171</v>
      </c>
    </row>
    <row r="3" spans="1:7" ht="12.75" customHeight="1"/>
    <row r="4" spans="1:7" ht="12.75" customHeight="1">
      <c r="D4" s="74" t="s">
        <v>416</v>
      </c>
    </row>
    <row r="5" spans="1:7" ht="30" customHeight="1">
      <c r="A5" s="578" t="s">
        <v>408</v>
      </c>
      <c r="B5" s="578" t="s">
        <v>409</v>
      </c>
      <c r="C5" s="578" t="s">
        <v>410</v>
      </c>
      <c r="D5" s="578" t="s">
        <v>411</v>
      </c>
    </row>
    <row r="6" spans="1:7" ht="15" customHeight="1">
      <c r="A6" s="346" t="s">
        <v>412</v>
      </c>
      <c r="B6" s="346" t="s">
        <v>413</v>
      </c>
      <c r="C6" s="347">
        <v>44584975.729999997</v>
      </c>
      <c r="D6" s="348">
        <v>147.41821225940168</v>
      </c>
      <c r="E6" s="104"/>
      <c r="G6" s="96"/>
    </row>
    <row r="7" spans="1:7" ht="15" customHeight="1">
      <c r="A7" s="346" t="s">
        <v>414</v>
      </c>
      <c r="B7" s="349" t="s">
        <v>415</v>
      </c>
      <c r="C7" s="347">
        <v>77249655.150000006</v>
      </c>
      <c r="D7" s="348">
        <v>537.1674746819931</v>
      </c>
      <c r="E7" s="92"/>
      <c r="G7" s="96"/>
    </row>
    <row r="8" spans="1:7" ht="18.75" customHeight="1">
      <c r="A8" s="559" t="s">
        <v>979</v>
      </c>
      <c r="B8" s="579"/>
      <c r="C8" s="580">
        <f>SUM(C6:C7)</f>
        <v>121834630.88</v>
      </c>
      <c r="D8" s="581"/>
    </row>
    <row r="9" spans="1:7" ht="12.75" customHeight="1">
      <c r="A9" s="79" t="s">
        <v>467</v>
      </c>
    </row>
    <row r="10" spans="1:7" ht="12.75" customHeight="1"/>
    <row r="11" spans="1:7" ht="12.75" customHeight="1"/>
    <row r="12" spans="1:7" ht="12.75" customHeight="1">
      <c r="A12" s="584" t="s">
        <v>758</v>
      </c>
      <c r="F12" s="586" t="s">
        <v>1170</v>
      </c>
    </row>
    <row r="13" spans="1:7" ht="12.75" customHeight="1">
      <c r="A13" s="77" t="s">
        <v>759</v>
      </c>
      <c r="F13" s="78" t="s">
        <v>1171</v>
      </c>
    </row>
    <row r="14" spans="1:7" ht="12.75" customHeight="1"/>
    <row r="15" spans="1:7" ht="12.75" customHeight="1">
      <c r="F15" s="74" t="s">
        <v>416</v>
      </c>
    </row>
    <row r="16" spans="1:7" ht="48.75" customHeight="1">
      <c r="A16" s="578" t="s">
        <v>417</v>
      </c>
      <c r="B16" s="578" t="s">
        <v>409</v>
      </c>
      <c r="C16" s="578" t="s">
        <v>418</v>
      </c>
      <c r="D16" s="578" t="s">
        <v>419</v>
      </c>
      <c r="E16" s="578" t="s">
        <v>410</v>
      </c>
      <c r="F16" s="578" t="s">
        <v>411</v>
      </c>
    </row>
    <row r="17" spans="1:8" ht="15" customHeight="1">
      <c r="A17" s="346" t="s">
        <v>420</v>
      </c>
      <c r="B17" s="346" t="s">
        <v>421</v>
      </c>
      <c r="C17" s="350">
        <v>600000000</v>
      </c>
      <c r="D17" s="350">
        <v>300000000</v>
      </c>
      <c r="E17" s="351">
        <v>146810225.59999999</v>
      </c>
      <c r="F17" s="352">
        <v>47.807886523662013</v>
      </c>
      <c r="G17" s="104"/>
      <c r="H17" s="97"/>
    </row>
    <row r="18" spans="1:8" ht="15" customHeight="1">
      <c r="A18" s="346" t="s">
        <v>422</v>
      </c>
      <c r="B18" s="349" t="s">
        <v>423</v>
      </c>
      <c r="C18" s="353">
        <v>155000000</v>
      </c>
      <c r="D18" s="353">
        <v>77500000</v>
      </c>
      <c r="E18" s="351">
        <v>568299</v>
      </c>
      <c r="F18" s="352">
        <v>0.7</v>
      </c>
      <c r="G18" s="92"/>
      <c r="H18" s="97"/>
    </row>
    <row r="19" spans="1:8" ht="15" customHeight="1">
      <c r="A19" s="346" t="s">
        <v>424</v>
      </c>
      <c r="B19" s="346" t="s">
        <v>413</v>
      </c>
      <c r="C19" s="350">
        <v>380000000</v>
      </c>
      <c r="D19" s="350">
        <v>190000000</v>
      </c>
      <c r="E19" s="351">
        <v>82301283.310000002</v>
      </c>
      <c r="F19" s="352">
        <v>153.36521151546907</v>
      </c>
      <c r="G19" s="96"/>
      <c r="H19" s="97"/>
    </row>
    <row r="20" spans="1:8" ht="15" customHeight="1">
      <c r="A20" s="346" t="s">
        <v>426</v>
      </c>
      <c r="B20" s="346" t="s">
        <v>427</v>
      </c>
      <c r="C20" s="350">
        <v>340000000</v>
      </c>
      <c r="D20" s="350">
        <v>170000000</v>
      </c>
      <c r="E20" s="351">
        <v>44649847.920000002</v>
      </c>
      <c r="F20" s="352">
        <v>3.4658895006892201</v>
      </c>
      <c r="G20" s="96"/>
      <c r="H20" s="97"/>
    </row>
    <row r="21" spans="1:8" ht="15" customHeight="1">
      <c r="A21" s="346" t="s">
        <v>425</v>
      </c>
      <c r="B21" s="349" t="s">
        <v>415</v>
      </c>
      <c r="C21" s="353">
        <v>540000000</v>
      </c>
      <c r="D21" s="353">
        <v>262500000</v>
      </c>
      <c r="E21" s="351">
        <v>89496564.340000004</v>
      </c>
      <c r="F21" s="352">
        <v>218.35447526017796</v>
      </c>
      <c r="G21" s="96"/>
      <c r="H21" s="97"/>
    </row>
    <row r="22" spans="1:8" ht="18.75" customHeight="1">
      <c r="A22" s="559" t="s">
        <v>979</v>
      </c>
      <c r="B22" s="582"/>
      <c r="C22" s="583"/>
      <c r="D22" s="583"/>
      <c r="E22" s="580">
        <f>SUM(E17:E21)</f>
        <v>363826220.16999996</v>
      </c>
      <c r="F22" s="581"/>
    </row>
    <row r="23" spans="1:8" ht="12.75" customHeight="1">
      <c r="A23" s="79" t="s">
        <v>467</v>
      </c>
    </row>
    <row r="24" spans="1:8" ht="12.75" customHeight="1"/>
    <row r="25" spans="1:8" ht="12.75" customHeight="1">
      <c r="A25" s="80" t="s">
        <v>471</v>
      </c>
    </row>
    <row r="26" spans="1:8" ht="12.75" customHeight="1"/>
    <row r="27" spans="1:8" ht="12.75" customHeight="1">
      <c r="A27" s="80" t="s">
        <v>468</v>
      </c>
    </row>
    <row r="28" spans="1:8" ht="12.75" customHeight="1">
      <c r="A28" s="80" t="s">
        <v>469</v>
      </c>
    </row>
    <row r="29" spans="1:8" ht="12.75" customHeight="1">
      <c r="A29" s="81" t="s">
        <v>470</v>
      </c>
    </row>
    <row r="30" spans="1:8" ht="12.75" customHeight="1"/>
    <row r="31" spans="1:8" ht="12.75" customHeight="1">
      <c r="A31" s="80" t="s">
        <v>463</v>
      </c>
    </row>
    <row r="32" spans="1:8" ht="12.75" customHeight="1">
      <c r="A32" s="80" t="s">
        <v>464</v>
      </c>
    </row>
    <row r="33" spans="1:1" ht="12.75" customHeight="1">
      <c r="A33" s="81" t="s">
        <v>465</v>
      </c>
    </row>
    <row r="34" spans="1:1" ht="12.75" customHeight="1">
      <c r="A34" s="81" t="s">
        <v>466</v>
      </c>
    </row>
    <row r="35" spans="1:1" ht="12.75" customHeight="1"/>
    <row r="36" spans="1:1" ht="12.75" customHeight="1">
      <c r="A36" s="80" t="s">
        <v>428</v>
      </c>
    </row>
    <row r="37" spans="1:1" ht="12.75" customHeight="1">
      <c r="A37" s="80" t="s">
        <v>429</v>
      </c>
    </row>
    <row r="38" spans="1:1" ht="12.75" customHeight="1">
      <c r="A38" s="80" t="s">
        <v>430</v>
      </c>
    </row>
    <row r="39" spans="1:1" ht="12.75" customHeight="1">
      <c r="A39" s="81" t="s">
        <v>431</v>
      </c>
    </row>
    <row r="40" spans="1:1" ht="12.75" customHeight="1">
      <c r="A40" s="81" t="s">
        <v>432</v>
      </c>
    </row>
    <row r="41" spans="1:1" ht="12.75" customHeight="1">
      <c r="A41" s="81" t="s">
        <v>433</v>
      </c>
    </row>
    <row r="42" spans="1:1" ht="12.75" customHeight="1">
      <c r="A42" s="81" t="s">
        <v>434</v>
      </c>
    </row>
    <row r="43" spans="1:1" ht="12.75" customHeight="1"/>
    <row r="44" spans="1:1" ht="12.75" customHeight="1">
      <c r="A44" s="87" t="s">
        <v>459</v>
      </c>
    </row>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53" t="s">
        <v>562</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4" location="'2 Sadržaj'!A1" display="Sadržaj / Contents"/>
  </hyperlinks>
  <pageMargins left="0.7" right="0.7" top="0.75" bottom="0.75" header="0.3" footer="0.3"/>
  <pageSetup paperSize="9"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604" t="s">
        <v>729</v>
      </c>
      <c r="B1" s="605"/>
      <c r="C1" s="605"/>
      <c r="D1" s="605"/>
      <c r="E1" s="646"/>
      <c r="F1" s="617"/>
      <c r="G1" s="606" t="s">
        <v>1235</v>
      </c>
    </row>
    <row r="2" spans="1:7" ht="15" customHeight="1">
      <c r="A2" s="607" t="s">
        <v>730</v>
      </c>
      <c r="B2" s="605"/>
      <c r="C2" s="605"/>
      <c r="D2" s="605"/>
      <c r="E2" s="647"/>
      <c r="F2" s="617"/>
      <c r="G2" s="608" t="s">
        <v>1236</v>
      </c>
    </row>
    <row r="3" spans="1:7" ht="12.75" customHeight="1">
      <c r="A3" s="82" t="s">
        <v>435</v>
      </c>
    </row>
    <row r="4" spans="1:7" ht="12.75" customHeight="1"/>
    <row r="5" spans="1:7" ht="12.75" customHeight="1">
      <c r="A5" s="588" t="s">
        <v>1213</v>
      </c>
    </row>
    <row r="6" spans="1:7" ht="12.75" customHeight="1">
      <c r="A6" s="83" t="s">
        <v>1045</v>
      </c>
    </row>
    <row r="7" spans="1:7" ht="12.75" customHeight="1"/>
    <row r="8" spans="1:7" ht="34.5" customHeight="1">
      <c r="A8" s="587" t="s">
        <v>436</v>
      </c>
      <c r="B8" s="777" t="s">
        <v>1046</v>
      </c>
      <c r="C8" s="777"/>
    </row>
    <row r="9" spans="1:7" ht="12.75" customHeight="1">
      <c r="A9" s="354" t="s">
        <v>1217</v>
      </c>
      <c r="B9" s="355">
        <v>25</v>
      </c>
      <c r="C9" s="356"/>
      <c r="D9" s="92"/>
      <c r="F9" s="92"/>
    </row>
    <row r="10" spans="1:7" ht="12.75" customHeight="1">
      <c r="A10" s="354" t="s">
        <v>1103</v>
      </c>
      <c r="B10" s="355">
        <v>25</v>
      </c>
      <c r="C10" s="356"/>
      <c r="F10" s="104"/>
    </row>
    <row r="11" spans="1:7" ht="12.75" customHeight="1">
      <c r="A11" s="357" t="s">
        <v>1136</v>
      </c>
      <c r="B11" s="355">
        <v>25</v>
      </c>
      <c r="C11" s="356"/>
      <c r="F11" s="104"/>
    </row>
    <row r="12" spans="1:7" ht="12.75" customHeight="1">
      <c r="A12" s="354" t="s">
        <v>1218</v>
      </c>
      <c r="B12" s="355">
        <v>24</v>
      </c>
      <c r="C12" s="356"/>
    </row>
    <row r="13" spans="1:7" ht="12.75" customHeight="1">
      <c r="A13" s="354" t="s">
        <v>1249</v>
      </c>
      <c r="B13" s="355">
        <v>23</v>
      </c>
      <c r="C13" s="356"/>
    </row>
    <row r="14" spans="1:7" ht="12.75" customHeight="1">
      <c r="A14" s="27" t="s">
        <v>441</v>
      </c>
    </row>
    <row r="15" spans="1:7" ht="12.75" customHeight="1"/>
    <row r="16" spans="1:7" ht="12.75" customHeight="1">
      <c r="A16" s="588" t="s">
        <v>1020</v>
      </c>
    </row>
    <row r="17" spans="1:9" ht="12.75" customHeight="1">
      <c r="A17" s="83" t="s">
        <v>1058</v>
      </c>
    </row>
    <row r="18" spans="1:9" ht="12.75" customHeight="1">
      <c r="E18" s="779" t="s">
        <v>1055</v>
      </c>
      <c r="F18" s="779"/>
    </row>
    <row r="19" spans="1:9" ht="73.5" customHeight="1">
      <c r="A19" s="777" t="s">
        <v>1108</v>
      </c>
      <c r="B19" s="777" t="s">
        <v>1040</v>
      </c>
      <c r="C19" s="778"/>
      <c r="D19" s="778"/>
      <c r="E19" s="777" t="s">
        <v>1225</v>
      </c>
      <c r="F19" s="748"/>
      <c r="G19" s="748"/>
    </row>
    <row r="20" spans="1:9" ht="27.75" customHeight="1">
      <c r="A20" s="777"/>
      <c r="B20" s="658" t="s">
        <v>1250</v>
      </c>
      <c r="C20" s="658" t="s">
        <v>1249</v>
      </c>
      <c r="D20" s="517" t="s">
        <v>437</v>
      </c>
      <c r="E20" s="658" t="s">
        <v>1250</v>
      </c>
      <c r="F20" s="658" t="s">
        <v>1249</v>
      </c>
      <c r="G20" s="517" t="s">
        <v>437</v>
      </c>
    </row>
    <row r="21" spans="1:9" ht="16.5" customHeight="1">
      <c r="A21" s="358" t="s">
        <v>438</v>
      </c>
      <c r="B21" s="359">
        <v>59679</v>
      </c>
      <c r="C21" s="359">
        <v>51570</v>
      </c>
      <c r="D21" s="360">
        <v>-0.13587694163776204</v>
      </c>
      <c r="E21" s="359">
        <v>4804166.1386299999</v>
      </c>
      <c r="F21" s="359">
        <v>4287447.2614799999</v>
      </c>
      <c r="G21" s="361">
        <v>-0.10755641296313544</v>
      </c>
      <c r="H21" s="92"/>
      <c r="I21" s="172"/>
    </row>
    <row r="22" spans="1:9" ht="16.5" customHeight="1">
      <c r="A22" s="358" t="s">
        <v>439</v>
      </c>
      <c r="B22" s="359">
        <v>66670</v>
      </c>
      <c r="C22" s="359">
        <v>58422</v>
      </c>
      <c r="D22" s="360">
        <v>-0.12371381430928453</v>
      </c>
      <c r="E22" s="359">
        <v>11488838.586920001</v>
      </c>
      <c r="F22" s="359">
        <v>10561714.820969999</v>
      </c>
      <c r="G22" s="361">
        <v>-8.0697779756913696E-2</v>
      </c>
    </row>
    <row r="23" spans="1:9" ht="16.5" customHeight="1">
      <c r="A23" s="358" t="s">
        <v>440</v>
      </c>
      <c r="B23" s="359">
        <v>3399</v>
      </c>
      <c r="C23" s="359">
        <v>2259</v>
      </c>
      <c r="D23" s="360">
        <v>-0.33539276257722861</v>
      </c>
      <c r="E23" s="359">
        <v>635683.11037999997</v>
      </c>
      <c r="F23" s="359">
        <v>532720.28599999996</v>
      </c>
      <c r="G23" s="361">
        <v>-0.16197193648648409</v>
      </c>
    </row>
    <row r="24" spans="1:9" ht="16.5" customHeight="1">
      <c r="A24" s="362" t="s">
        <v>161</v>
      </c>
      <c r="B24" s="363">
        <v>129748</v>
      </c>
      <c r="C24" s="363">
        <v>112251</v>
      </c>
      <c r="D24" s="364">
        <v>-0.13485371643493541</v>
      </c>
      <c r="E24" s="363">
        <v>16928687.835930001</v>
      </c>
      <c r="F24" s="363">
        <v>15381882.368449999</v>
      </c>
      <c r="G24" s="365">
        <v>-9.1371846564328008E-2</v>
      </c>
    </row>
    <row r="25" spans="1:9" ht="12.75" customHeight="1">
      <c r="A25" s="27" t="s">
        <v>441</v>
      </c>
    </row>
    <row r="26" spans="1:9" ht="27" customHeight="1">
      <c r="A26" s="772" t="s">
        <v>1053</v>
      </c>
      <c r="B26" s="772"/>
      <c r="C26" s="772"/>
      <c r="D26" s="772"/>
      <c r="E26" s="772"/>
      <c r="F26" s="776"/>
      <c r="G26" s="776"/>
    </row>
    <row r="27" spans="1:9" ht="71.25" customHeight="1">
      <c r="A27" s="773" t="s">
        <v>1224</v>
      </c>
      <c r="B27" s="773"/>
      <c r="C27" s="773"/>
      <c r="D27" s="773"/>
      <c r="E27" s="773"/>
      <c r="F27" s="773"/>
      <c r="G27" s="773"/>
    </row>
    <row r="28" spans="1:9" ht="23.25" customHeight="1">
      <c r="A28" s="774" t="s">
        <v>1253</v>
      </c>
      <c r="B28" s="775"/>
      <c r="C28" s="775"/>
      <c r="D28" s="775"/>
      <c r="E28" s="775"/>
      <c r="F28" s="775"/>
      <c r="G28" s="775"/>
    </row>
    <row r="29" spans="1:9" ht="12.75" customHeight="1"/>
    <row r="30" spans="1:9" ht="12.75" customHeight="1">
      <c r="A30" s="588" t="s">
        <v>1048</v>
      </c>
    </row>
    <row r="31" spans="1:9" ht="12.75" customHeight="1">
      <c r="A31" s="83" t="s">
        <v>1021</v>
      </c>
    </row>
    <row r="32" spans="1:9" ht="12.75" customHeight="1">
      <c r="E32" s="779" t="s">
        <v>1055</v>
      </c>
      <c r="F32" s="779"/>
    </row>
    <row r="33" spans="1:9" ht="78" customHeight="1">
      <c r="A33" s="777" t="s">
        <v>1108</v>
      </c>
      <c r="B33" s="777" t="s">
        <v>1041</v>
      </c>
      <c r="C33" s="778"/>
      <c r="D33" s="589"/>
      <c r="E33" s="777" t="s">
        <v>1047</v>
      </c>
      <c r="F33" s="748"/>
      <c r="G33" s="748"/>
    </row>
    <row r="34" spans="1:9" ht="32.25" customHeight="1">
      <c r="A34" s="777"/>
      <c r="B34" s="658" t="s">
        <v>1251</v>
      </c>
      <c r="C34" s="658" t="s">
        <v>1252</v>
      </c>
      <c r="D34" s="517" t="s">
        <v>437</v>
      </c>
      <c r="E34" s="658" t="s">
        <v>1251</v>
      </c>
      <c r="F34" s="658" t="s">
        <v>1252</v>
      </c>
      <c r="G34" s="517" t="s">
        <v>437</v>
      </c>
    </row>
    <row r="35" spans="1:9" ht="16.5" customHeight="1">
      <c r="A35" s="358" t="s">
        <v>438</v>
      </c>
      <c r="B35" s="359">
        <v>10556</v>
      </c>
      <c r="C35" s="359">
        <v>11881</v>
      </c>
      <c r="D35" s="360">
        <v>0.12552103069344447</v>
      </c>
      <c r="E35" s="359">
        <v>1540356.9696600002</v>
      </c>
      <c r="F35" s="359">
        <v>1377152.1398399998</v>
      </c>
      <c r="G35" s="366">
        <v>-0.10595260256849696</v>
      </c>
      <c r="H35" s="92"/>
      <c r="I35" s="92"/>
    </row>
    <row r="36" spans="1:9" ht="16.5" customHeight="1">
      <c r="A36" s="358" t="s">
        <v>439</v>
      </c>
      <c r="B36" s="359">
        <v>10497</v>
      </c>
      <c r="C36" s="359">
        <v>10860</v>
      </c>
      <c r="D36" s="360">
        <v>3.4581308945412975E-2</v>
      </c>
      <c r="E36" s="359">
        <v>2261941.40313</v>
      </c>
      <c r="F36" s="359">
        <v>3179478.2319</v>
      </c>
      <c r="G36" s="366">
        <v>0.40564129004418187</v>
      </c>
      <c r="H36" s="92"/>
    </row>
    <row r="37" spans="1:9" ht="16.5" customHeight="1">
      <c r="A37" s="362" t="s">
        <v>161</v>
      </c>
      <c r="B37" s="363">
        <v>21053</v>
      </c>
      <c r="C37" s="363">
        <v>22741</v>
      </c>
      <c r="D37" s="364">
        <v>8.0178596874554697E-2</v>
      </c>
      <c r="E37" s="363">
        <v>3802298.3727900004</v>
      </c>
      <c r="F37" s="363">
        <v>4556630.3717400003</v>
      </c>
      <c r="G37" s="367">
        <v>0.19838842852211414</v>
      </c>
    </row>
    <row r="38" spans="1:9" ht="12.75" customHeight="1">
      <c r="A38" s="27" t="s">
        <v>441</v>
      </c>
    </row>
    <row r="39" spans="1:9" ht="30.75" customHeight="1">
      <c r="A39" s="772" t="s">
        <v>1054</v>
      </c>
      <c r="B39" s="772"/>
      <c r="C39" s="772"/>
      <c r="D39" s="772"/>
      <c r="E39" s="772"/>
      <c r="F39" s="772"/>
      <c r="G39" s="772"/>
    </row>
    <row r="40" spans="1:9" ht="81.75" customHeight="1">
      <c r="A40" s="773" t="s">
        <v>1051</v>
      </c>
      <c r="B40" s="773"/>
      <c r="C40" s="773"/>
      <c r="D40" s="773"/>
      <c r="E40" s="773"/>
      <c r="F40" s="773"/>
      <c r="G40" s="773"/>
    </row>
    <row r="41" spans="1:9" ht="24.75" customHeight="1">
      <c r="A41" s="774" t="s">
        <v>1253</v>
      </c>
      <c r="B41" s="775"/>
      <c r="C41" s="775"/>
      <c r="D41" s="775"/>
      <c r="E41" s="775"/>
      <c r="F41" s="775"/>
      <c r="G41" s="775"/>
    </row>
    <row r="42" spans="1:9" ht="12.75" customHeight="1"/>
    <row r="43" spans="1:9" ht="12.75" customHeight="1">
      <c r="A43" s="431" t="s">
        <v>1254</v>
      </c>
    </row>
    <row r="44" spans="1:9" ht="12.75" customHeight="1">
      <c r="A44" s="15" t="s">
        <v>1255</v>
      </c>
    </row>
    <row r="45" spans="1:9" ht="12.75" customHeight="1"/>
    <row r="46" spans="1:9" ht="12.75" customHeight="1"/>
    <row r="47" spans="1:9" ht="12.75" customHeight="1">
      <c r="G47" s="92"/>
    </row>
    <row r="48" spans="1:9" ht="12.75" customHeight="1"/>
    <row r="49" spans="1:8" ht="12.75" customHeight="1"/>
    <row r="50" spans="1:8" ht="12.75" customHeight="1">
      <c r="H50" s="92"/>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57" t="s">
        <v>441</v>
      </c>
    </row>
    <row r="65" spans="1:9" ht="12.75" customHeight="1">
      <c r="A65" s="27"/>
    </row>
    <row r="66" spans="1:9" ht="12.75" customHeight="1">
      <c r="A66" s="431" t="s">
        <v>1256</v>
      </c>
    </row>
    <row r="67" spans="1:9" ht="12.75" customHeight="1">
      <c r="A67" s="15" t="s">
        <v>1257</v>
      </c>
    </row>
    <row r="68" spans="1:9" ht="12.75" customHeight="1"/>
    <row r="69" spans="1:9" ht="12.75" customHeight="1"/>
    <row r="70" spans="1:9" ht="12.75" customHeight="1"/>
    <row r="71" spans="1:9" ht="12.75" customHeight="1">
      <c r="G71" s="92"/>
    </row>
    <row r="72" spans="1:9" ht="12.75" customHeight="1"/>
    <row r="73" spans="1:9" ht="12.75" customHeight="1">
      <c r="I73" s="92"/>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57" t="s">
        <v>441</v>
      </c>
    </row>
    <row r="88" spans="1:1" ht="12.75" customHeight="1"/>
    <row r="89" spans="1:1" ht="12.75" customHeight="1"/>
    <row r="90" spans="1:1" ht="12.75" customHeight="1"/>
    <row r="91" spans="1:1" ht="12.75" customHeight="1">
      <c r="A91" s="89" t="s">
        <v>459</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243</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91" t="s">
        <v>1022</v>
      </c>
    </row>
    <row r="2" spans="1:6" ht="12.75" customHeight="1">
      <c r="A2" s="52" t="s">
        <v>1023</v>
      </c>
    </row>
    <row r="3" spans="1:6" ht="12.75" customHeight="1"/>
    <row r="4" spans="1:6" ht="12.75" customHeight="1">
      <c r="E4" s="132" t="s">
        <v>820</v>
      </c>
      <c r="F4" s="163"/>
    </row>
    <row r="5" spans="1:6" ht="22.5" customHeight="1">
      <c r="A5" s="777" t="s">
        <v>521</v>
      </c>
      <c r="B5" s="590" t="s">
        <v>1042</v>
      </c>
      <c r="C5" s="590" t="s">
        <v>1042</v>
      </c>
      <c r="D5" s="781" t="s">
        <v>519</v>
      </c>
      <c r="E5" s="781" t="s">
        <v>520</v>
      </c>
    </row>
    <row r="6" spans="1:6" ht="22.5" customHeight="1">
      <c r="A6" s="780"/>
      <c r="B6" s="659" t="s">
        <v>1258</v>
      </c>
      <c r="C6" s="659" t="s">
        <v>1249</v>
      </c>
      <c r="D6" s="781"/>
      <c r="E6" s="781"/>
    </row>
    <row r="7" spans="1:6" ht="12.75" customHeight="1">
      <c r="A7" s="368" t="s">
        <v>666</v>
      </c>
      <c r="B7" s="369">
        <v>16193998.57399</v>
      </c>
      <c r="C7" s="369">
        <v>14683081.27568</v>
      </c>
      <c r="D7" s="370">
        <v>-9.3301064058185182E-2</v>
      </c>
      <c r="E7" s="369">
        <v>-1510917.2983100004</v>
      </c>
      <c r="F7" s="92"/>
    </row>
    <row r="8" spans="1:6" ht="12.75" customHeight="1">
      <c r="A8" s="371" t="s">
        <v>655</v>
      </c>
      <c r="B8" s="372">
        <v>27183.974839999999</v>
      </c>
      <c r="C8" s="372">
        <v>17060.54206</v>
      </c>
      <c r="D8" s="373">
        <v>-0.37240443458268002</v>
      </c>
      <c r="E8" s="372">
        <v>-10123.432779999999</v>
      </c>
      <c r="F8" s="104"/>
    </row>
    <row r="9" spans="1:6" ht="12.75" customHeight="1">
      <c r="A9" s="371" t="s">
        <v>656</v>
      </c>
      <c r="B9" s="372">
        <v>6612455.4109399999</v>
      </c>
      <c r="C9" s="372">
        <v>6055176.0763699999</v>
      </c>
      <c r="D9" s="373">
        <v>-8.4277216243758293E-2</v>
      </c>
      <c r="E9" s="372">
        <v>-557279.33456999995</v>
      </c>
      <c r="F9" s="104"/>
    </row>
    <row r="10" spans="1:6" ht="12.75" customHeight="1">
      <c r="A10" s="371" t="s">
        <v>657</v>
      </c>
      <c r="B10" s="372">
        <v>687932.69739999995</v>
      </c>
      <c r="C10" s="372">
        <v>568119.30754999991</v>
      </c>
      <c r="D10" s="373">
        <v>-0.17416440634792837</v>
      </c>
      <c r="E10" s="372">
        <v>-119813.38985000004</v>
      </c>
    </row>
    <row r="11" spans="1:6" ht="12.75" customHeight="1">
      <c r="A11" s="371" t="s">
        <v>658</v>
      </c>
      <c r="B11" s="372">
        <v>8733906.2988300007</v>
      </c>
      <c r="C11" s="372">
        <v>7898033.4248199994</v>
      </c>
      <c r="D11" s="373">
        <v>-9.570435557821079E-2</v>
      </c>
      <c r="E11" s="372">
        <v>-835872.87401000131</v>
      </c>
    </row>
    <row r="12" spans="1:6" ht="12.75" customHeight="1">
      <c r="A12" s="371" t="s">
        <v>659</v>
      </c>
      <c r="B12" s="372">
        <v>132520.19198</v>
      </c>
      <c r="C12" s="372">
        <v>144691.92488000001</v>
      </c>
      <c r="D12" s="373">
        <v>9.1848138145143685E-2</v>
      </c>
      <c r="E12" s="372">
        <v>12171.732900000003</v>
      </c>
    </row>
    <row r="13" spans="1:6" ht="12.75" customHeight="1">
      <c r="A13" s="368" t="s">
        <v>667</v>
      </c>
      <c r="B13" s="369">
        <v>6538205.1236999994</v>
      </c>
      <c r="C13" s="369">
        <v>6173007.6633400004</v>
      </c>
      <c r="D13" s="370">
        <v>-5.5855919698238547E-2</v>
      </c>
      <c r="E13" s="369">
        <v>-365197.46035999898</v>
      </c>
    </row>
    <row r="14" spans="1:6" ht="12.75" customHeight="1">
      <c r="A14" s="371" t="s">
        <v>660</v>
      </c>
      <c r="B14" s="372">
        <v>619796.75349999999</v>
      </c>
      <c r="C14" s="372">
        <v>770558.43248000008</v>
      </c>
      <c r="D14" s="373">
        <v>0.24324373777153074</v>
      </c>
      <c r="E14" s="372">
        <v>150761.67898000008</v>
      </c>
    </row>
    <row r="15" spans="1:6" ht="12.75" customHeight="1">
      <c r="A15" s="371" t="s">
        <v>661</v>
      </c>
      <c r="B15" s="372">
        <v>4190645.8816399998</v>
      </c>
      <c r="C15" s="372">
        <v>3855457.1303099999</v>
      </c>
      <c r="D15" s="373">
        <v>-7.9984985798615016E-2</v>
      </c>
      <c r="E15" s="372">
        <v>-335188.75132999988</v>
      </c>
    </row>
    <row r="16" spans="1:6" ht="12.75" customHeight="1">
      <c r="A16" s="371" t="s">
        <v>662</v>
      </c>
      <c r="B16" s="372">
        <v>1316029.5036199999</v>
      </c>
      <c r="C16" s="372">
        <v>1192893.43588</v>
      </c>
      <c r="D16" s="373">
        <v>-9.3566342852716977E-2</v>
      </c>
      <c r="E16" s="372">
        <v>-123136.06773999985</v>
      </c>
    </row>
    <row r="17" spans="1:7" ht="12.75" customHeight="1">
      <c r="A17" s="371" t="s">
        <v>663</v>
      </c>
      <c r="B17" s="372">
        <v>411732.98493999999</v>
      </c>
      <c r="C17" s="372">
        <v>354098.66467000003</v>
      </c>
      <c r="D17" s="373">
        <v>-0.13997984708074521</v>
      </c>
      <c r="E17" s="372">
        <v>-57634.320269999967</v>
      </c>
    </row>
    <row r="18" spans="1:7" ht="22.5">
      <c r="A18" s="374" t="s">
        <v>672</v>
      </c>
      <c r="B18" s="372">
        <v>246804.17074999999</v>
      </c>
      <c r="C18" s="372">
        <v>80887.746169999999</v>
      </c>
      <c r="D18" s="373">
        <v>-0.67225940337963275</v>
      </c>
      <c r="E18" s="372">
        <v>-165916.42457999999</v>
      </c>
    </row>
    <row r="19" spans="1:7" ht="12.75" customHeight="1">
      <c r="A19" s="375" t="s">
        <v>677</v>
      </c>
      <c r="B19" s="369">
        <v>22979007.868439998</v>
      </c>
      <c r="C19" s="369">
        <v>20936976.68519</v>
      </c>
      <c r="D19" s="370">
        <v>-8.8865071762065956E-2</v>
      </c>
      <c r="E19" s="369">
        <v>-2042031.1832499988</v>
      </c>
    </row>
    <row r="20" spans="1:7" ht="12.75" customHeight="1">
      <c r="A20" s="371" t="s">
        <v>664</v>
      </c>
      <c r="B20" s="372">
        <v>3573233.9299699999</v>
      </c>
      <c r="C20" s="372">
        <v>9050921.7655300014</v>
      </c>
      <c r="D20" s="373">
        <v>1.5329776731427127</v>
      </c>
      <c r="E20" s="372">
        <v>5477687.8355600014</v>
      </c>
    </row>
    <row r="21" spans="1:7" ht="12.75" customHeight="1">
      <c r="A21" s="368" t="s">
        <v>668</v>
      </c>
      <c r="B21" s="369">
        <v>1131878.2769500001</v>
      </c>
      <c r="C21" s="369">
        <v>1274573.7813499998</v>
      </c>
      <c r="D21" s="370">
        <v>0.12606965546199206</v>
      </c>
      <c r="E21" s="369">
        <v>142695.50439999974</v>
      </c>
    </row>
    <row r="22" spans="1:7" ht="12.75" customHeight="1">
      <c r="A22" s="368" t="s">
        <v>669</v>
      </c>
      <c r="B22" s="369">
        <v>93992.509299999991</v>
      </c>
      <c r="C22" s="369">
        <v>87586.930110000001</v>
      </c>
      <c r="D22" s="370">
        <v>-6.8149890216836567E-2</v>
      </c>
      <c r="E22" s="369">
        <v>-6405.5791899999895</v>
      </c>
    </row>
    <row r="23" spans="1:7" ht="12.75" customHeight="1">
      <c r="A23" s="368" t="s">
        <v>670</v>
      </c>
      <c r="B23" s="369">
        <v>14372080.65423</v>
      </c>
      <c r="C23" s="369">
        <v>12592585.998850001</v>
      </c>
      <c r="D23" s="370">
        <v>-0.12381607772680132</v>
      </c>
      <c r="E23" s="369">
        <v>-1779494.6553799994</v>
      </c>
    </row>
    <row r="24" spans="1:7" ht="12.75" customHeight="1">
      <c r="A24" s="368" t="s">
        <v>671</v>
      </c>
      <c r="B24" s="369">
        <v>6904008.3167399997</v>
      </c>
      <c r="C24" s="369">
        <v>6650926.4560600007</v>
      </c>
      <c r="D24" s="370">
        <v>-3.6657235777998252E-2</v>
      </c>
      <c r="E24" s="369">
        <v>-253081.86067999899</v>
      </c>
    </row>
    <row r="25" spans="1:7" ht="21.75">
      <c r="A25" s="376" t="s">
        <v>673</v>
      </c>
      <c r="B25" s="369">
        <v>477048.11129999999</v>
      </c>
      <c r="C25" s="369">
        <v>331303.51882999996</v>
      </c>
      <c r="D25" s="370">
        <v>-0.30551340424099493</v>
      </c>
      <c r="E25" s="369">
        <v>-145744.59247000003</v>
      </c>
    </row>
    <row r="26" spans="1:7">
      <c r="A26" s="375" t="s">
        <v>678</v>
      </c>
      <c r="B26" s="369">
        <v>22979007.868519999</v>
      </c>
      <c r="C26" s="369">
        <v>20936976.685200002</v>
      </c>
      <c r="D26" s="370">
        <v>-8.8865071764802767E-2</v>
      </c>
      <c r="E26" s="369">
        <v>-2042031.183319997</v>
      </c>
    </row>
    <row r="27" spans="1:7" ht="12.75" customHeight="1">
      <c r="A27" s="371" t="s">
        <v>665</v>
      </c>
      <c r="B27" s="372">
        <v>3573233.9299699999</v>
      </c>
      <c r="C27" s="372">
        <v>9050921.7655300014</v>
      </c>
      <c r="D27" s="373">
        <v>1.5329776731427127</v>
      </c>
      <c r="E27" s="372">
        <v>5477687.8355600014</v>
      </c>
    </row>
    <row r="28" spans="1:7" ht="12.75" customHeight="1">
      <c r="A28" s="36" t="s">
        <v>377</v>
      </c>
    </row>
    <row r="29" spans="1:7" ht="12.75" customHeight="1">
      <c r="F29" s="160"/>
      <c r="G29" s="160"/>
    </row>
    <row r="30" spans="1:7" ht="26.25" customHeight="1">
      <c r="A30" s="675" t="s">
        <v>1259</v>
      </c>
      <c r="B30" s="675"/>
      <c r="C30" s="675"/>
      <c r="D30" s="675"/>
      <c r="E30" s="675"/>
    </row>
    <row r="31" spans="1:7" ht="12.75" customHeight="1"/>
    <row r="32" spans="1:7" ht="12.75" customHeight="1">
      <c r="A32" s="89" t="s">
        <v>459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244</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77" t="s">
        <v>1024</v>
      </c>
    </row>
    <row r="2" spans="1:8" ht="12.75" customHeight="1">
      <c r="A2" s="76" t="s">
        <v>1025</v>
      </c>
    </row>
    <row r="3" spans="1:8" ht="12.75" customHeight="1">
      <c r="E3" s="779" t="s">
        <v>1055</v>
      </c>
      <c r="F3" s="779"/>
    </row>
    <row r="4" spans="1:8" ht="84.75" customHeight="1">
      <c r="A4" s="590" t="s">
        <v>443</v>
      </c>
      <c r="B4" s="781" t="s">
        <v>1043</v>
      </c>
      <c r="C4" s="781"/>
      <c r="D4" s="592" t="s">
        <v>1106</v>
      </c>
      <c r="E4" s="777" t="s">
        <v>1105</v>
      </c>
      <c r="F4" s="778"/>
      <c r="G4" s="592" t="s">
        <v>444</v>
      </c>
    </row>
    <row r="5" spans="1:8" ht="15" customHeight="1" thickBot="1">
      <c r="A5" s="593"/>
      <c r="B5" s="658" t="s">
        <v>1260</v>
      </c>
      <c r="C5" s="658" t="s">
        <v>1249</v>
      </c>
      <c r="D5" s="660"/>
      <c r="E5" s="658" t="s">
        <v>1260</v>
      </c>
      <c r="F5" s="658" t="s">
        <v>1249</v>
      </c>
      <c r="G5" s="594"/>
    </row>
    <row r="6" spans="1:8" ht="12.75" customHeight="1">
      <c r="A6" s="595" t="s">
        <v>445</v>
      </c>
      <c r="B6" s="596"/>
      <c r="C6" s="596"/>
      <c r="D6" s="597"/>
      <c r="E6" s="596"/>
      <c r="F6" s="596"/>
      <c r="G6" s="597"/>
    </row>
    <row r="7" spans="1:8" ht="12.75" customHeight="1">
      <c r="A7" s="377" t="s">
        <v>1092</v>
      </c>
      <c r="B7" s="378">
        <v>91</v>
      </c>
      <c r="C7" s="378">
        <v>103</v>
      </c>
      <c r="D7" s="379">
        <v>0.13186813186813187</v>
      </c>
      <c r="E7" s="378">
        <v>1206347.8896300001</v>
      </c>
      <c r="F7" s="380">
        <v>1150954.2517599999</v>
      </c>
      <c r="G7" s="379">
        <v>-4.5918460459188133E-2</v>
      </c>
      <c r="H7" s="92"/>
    </row>
    <row r="8" spans="1:8" ht="12.75" customHeight="1">
      <c r="A8" s="377" t="s">
        <v>1091</v>
      </c>
      <c r="B8" s="378">
        <v>49801</v>
      </c>
      <c r="C8" s="378">
        <v>42619</v>
      </c>
      <c r="D8" s="379">
        <v>-0.14421397160699584</v>
      </c>
      <c r="E8" s="378">
        <v>2382685.2944</v>
      </c>
      <c r="F8" s="380">
        <v>2049511.3252900001</v>
      </c>
      <c r="G8" s="379">
        <v>-0.13983129450333001</v>
      </c>
      <c r="H8" s="92"/>
    </row>
    <row r="9" spans="1:8" ht="12.75" customHeight="1">
      <c r="A9" s="381" t="s">
        <v>1093</v>
      </c>
      <c r="B9" s="378">
        <v>6426</v>
      </c>
      <c r="C9" s="378">
        <v>5909</v>
      </c>
      <c r="D9" s="379">
        <v>-8.0454403983815745E-2</v>
      </c>
      <c r="E9" s="378">
        <v>410327.9595</v>
      </c>
      <c r="F9" s="380">
        <v>380052.61106000002</v>
      </c>
      <c r="G9" s="379">
        <v>-7.3783293921505178E-2</v>
      </c>
    </row>
    <row r="10" spans="1:8" ht="12.75" customHeight="1">
      <c r="A10" s="377" t="s">
        <v>1050</v>
      </c>
      <c r="B10" s="378">
        <v>758</v>
      </c>
      <c r="C10" s="378">
        <v>635</v>
      </c>
      <c r="D10" s="379">
        <v>-0.16226912928759896</v>
      </c>
      <c r="E10" s="378">
        <v>393722.57811</v>
      </c>
      <c r="F10" s="380">
        <v>286754.39679999999</v>
      </c>
      <c r="G10" s="379">
        <v>-0.27168414324492907</v>
      </c>
    </row>
    <row r="11" spans="1:8" ht="12.75" customHeight="1">
      <c r="A11" s="382" t="s">
        <v>1219</v>
      </c>
      <c r="B11" s="378">
        <v>1</v>
      </c>
      <c r="C11" s="378">
        <v>1</v>
      </c>
      <c r="D11" s="379">
        <v>0</v>
      </c>
      <c r="E11" s="378">
        <v>2601.28458</v>
      </c>
      <c r="F11" s="380">
        <v>1691.6232600000001</v>
      </c>
      <c r="G11" s="379">
        <v>-0.34969696395155653</v>
      </c>
    </row>
    <row r="12" spans="1:8" ht="29.25">
      <c r="A12" s="381" t="s">
        <v>1220</v>
      </c>
      <c r="B12" s="378">
        <v>2428</v>
      </c>
      <c r="C12" s="378">
        <v>2139</v>
      </c>
      <c r="D12" s="379">
        <v>-0.11902800658978584</v>
      </c>
      <c r="E12" s="378">
        <v>403534.98441000003</v>
      </c>
      <c r="F12" s="380">
        <v>418047.43683999998</v>
      </c>
      <c r="G12" s="379">
        <v>3.5963306753238E-2</v>
      </c>
      <c r="H12" s="104"/>
    </row>
    <row r="13" spans="1:8" ht="12.75" customHeight="1">
      <c r="A13" s="377" t="s">
        <v>442</v>
      </c>
      <c r="B13" s="378">
        <v>174</v>
      </c>
      <c r="C13" s="378">
        <v>164</v>
      </c>
      <c r="D13" s="379">
        <v>-5.7471264367816091E-2</v>
      </c>
      <c r="E13" s="378">
        <v>4946.1480000000001</v>
      </c>
      <c r="F13" s="380">
        <v>435.61646999999999</v>
      </c>
      <c r="G13" s="379">
        <v>-0.91192813680464069</v>
      </c>
      <c r="H13" s="104"/>
    </row>
    <row r="14" spans="1:8" ht="22.5" customHeight="1">
      <c r="A14" s="383" t="s">
        <v>446</v>
      </c>
      <c r="B14" s="384">
        <v>59679</v>
      </c>
      <c r="C14" s="384">
        <v>51570</v>
      </c>
      <c r="D14" s="385">
        <v>-0.13587694163776204</v>
      </c>
      <c r="E14" s="384">
        <v>4804166.1386299999</v>
      </c>
      <c r="F14" s="384">
        <v>4287447.2614799989</v>
      </c>
      <c r="G14" s="385">
        <v>-0.10755641296313563</v>
      </c>
    </row>
    <row r="15" spans="1:8" ht="15" customHeight="1">
      <c r="A15" s="598" t="s">
        <v>447</v>
      </c>
      <c r="B15" s="599"/>
      <c r="C15" s="599"/>
      <c r="D15" s="600"/>
      <c r="E15" s="599"/>
      <c r="F15" s="599"/>
      <c r="G15" s="601"/>
    </row>
    <row r="16" spans="1:8" ht="12.75" customHeight="1">
      <c r="A16" s="377" t="s">
        <v>1092</v>
      </c>
      <c r="B16" s="378">
        <v>1080</v>
      </c>
      <c r="C16" s="378">
        <v>1031</v>
      </c>
      <c r="D16" s="379">
        <v>-4.5370370370370373E-2</v>
      </c>
      <c r="E16" s="378">
        <v>4062460.7294200002</v>
      </c>
      <c r="F16" s="378">
        <v>3613189.7680500001</v>
      </c>
      <c r="G16" s="379">
        <v>-0.11059084414439196</v>
      </c>
    </row>
    <row r="17" spans="1:7" ht="12.75" customHeight="1">
      <c r="A17" s="377" t="s">
        <v>1091</v>
      </c>
      <c r="B17" s="378">
        <v>38930</v>
      </c>
      <c r="C17" s="378">
        <v>33401</v>
      </c>
      <c r="D17" s="379">
        <v>-0.14202414590290263</v>
      </c>
      <c r="E17" s="378">
        <v>2161266.44515</v>
      </c>
      <c r="F17" s="378">
        <v>1837939.6414000001</v>
      </c>
      <c r="G17" s="379">
        <v>-0.14960062165197768</v>
      </c>
    </row>
    <row r="18" spans="1:7" ht="12.75" customHeight="1">
      <c r="A18" s="381" t="s">
        <v>1093</v>
      </c>
      <c r="B18" s="378">
        <v>16155</v>
      </c>
      <c r="C18" s="378">
        <v>14307</v>
      </c>
      <c r="D18" s="379">
        <v>-0.11439182915506035</v>
      </c>
      <c r="E18" s="378">
        <v>2443306.2429499999</v>
      </c>
      <c r="F18" s="378">
        <v>2071374.2682100001</v>
      </c>
      <c r="G18" s="379">
        <v>-0.15222486981039937</v>
      </c>
    </row>
    <row r="19" spans="1:7" ht="12.75" customHeight="1">
      <c r="A19" s="377" t="s">
        <v>1050</v>
      </c>
      <c r="B19" s="378">
        <v>764</v>
      </c>
      <c r="C19" s="378">
        <v>739</v>
      </c>
      <c r="D19" s="379">
        <v>-3.2722513089005235E-2</v>
      </c>
      <c r="E19" s="378">
        <v>284446.63905</v>
      </c>
      <c r="F19" s="378">
        <v>351472.24488999997</v>
      </c>
      <c r="G19" s="379">
        <v>0.23563507750997972</v>
      </c>
    </row>
    <row r="20" spans="1:7" ht="12.75" customHeight="1">
      <c r="A20" s="382" t="s">
        <v>1219</v>
      </c>
      <c r="B20" s="378">
        <v>2</v>
      </c>
      <c r="C20" s="378">
        <v>1</v>
      </c>
      <c r="D20" s="379">
        <v>-0.5</v>
      </c>
      <c r="E20" s="378">
        <v>1841.03018</v>
      </c>
      <c r="F20" s="378">
        <v>1783.9005</v>
      </c>
      <c r="G20" s="379">
        <v>-3.1031365276152079E-2</v>
      </c>
    </row>
    <row r="21" spans="1:7" ht="29.25">
      <c r="A21" s="381" t="s">
        <v>1220</v>
      </c>
      <c r="B21" s="378">
        <v>9055</v>
      </c>
      <c r="C21" s="378">
        <v>8140</v>
      </c>
      <c r="D21" s="379">
        <v>-0.10104914411927111</v>
      </c>
      <c r="E21" s="378">
        <v>2444850.7383400002</v>
      </c>
      <c r="F21" s="378">
        <v>2606647.1397899999</v>
      </c>
      <c r="G21" s="379">
        <v>6.6178437363360668E-2</v>
      </c>
    </row>
    <row r="22" spans="1:7" ht="12.75" customHeight="1">
      <c r="A22" s="377" t="s">
        <v>442</v>
      </c>
      <c r="B22" s="378">
        <v>684</v>
      </c>
      <c r="C22" s="378">
        <v>803</v>
      </c>
      <c r="D22" s="379">
        <v>0.17397660818713451</v>
      </c>
      <c r="E22" s="378">
        <v>90666.76182</v>
      </c>
      <c r="F22" s="378">
        <v>79307.858120000004</v>
      </c>
      <c r="G22" s="379">
        <v>-0.1252818946214351</v>
      </c>
    </row>
    <row r="23" spans="1:7" ht="22.5" customHeight="1">
      <c r="A23" s="383" t="s">
        <v>446</v>
      </c>
      <c r="B23" s="384">
        <v>66670</v>
      </c>
      <c r="C23" s="386">
        <v>58422</v>
      </c>
      <c r="D23" s="385">
        <v>-0.12371381430928453</v>
      </c>
      <c r="E23" s="384">
        <v>11488838.586909998</v>
      </c>
      <c r="F23" s="384">
        <v>10561714.82096</v>
      </c>
      <c r="G23" s="385">
        <v>-8.0697779756983626E-2</v>
      </c>
    </row>
    <row r="24" spans="1:7" ht="15" customHeight="1">
      <c r="A24" s="598" t="s">
        <v>448</v>
      </c>
      <c r="B24" s="599"/>
      <c r="C24" s="599"/>
      <c r="D24" s="600"/>
      <c r="E24" s="599"/>
      <c r="F24" s="599"/>
      <c r="G24" s="602"/>
    </row>
    <row r="25" spans="1:7" ht="12.75" customHeight="1">
      <c r="A25" s="377" t="s">
        <v>1092</v>
      </c>
      <c r="B25" s="378">
        <v>391</v>
      </c>
      <c r="C25" s="378">
        <v>358</v>
      </c>
      <c r="D25" s="379">
        <v>-8.4398976982097182E-2</v>
      </c>
      <c r="E25" s="378">
        <v>554974.57399000006</v>
      </c>
      <c r="F25" s="378">
        <v>506771.64687</v>
      </c>
      <c r="G25" s="379">
        <v>-8.6856100043366344E-2</v>
      </c>
    </row>
    <row r="26" spans="1:7" ht="12.75" customHeight="1">
      <c r="A26" s="377" t="s">
        <v>1091</v>
      </c>
      <c r="B26" s="378">
        <v>1614</v>
      </c>
      <c r="C26" s="378">
        <v>756</v>
      </c>
      <c r="D26" s="379">
        <v>-0.53159851301115246</v>
      </c>
      <c r="E26" s="378">
        <v>13996.29996</v>
      </c>
      <c r="F26" s="378">
        <v>289.64197999999999</v>
      </c>
      <c r="G26" s="379">
        <v>-0.97930581790703486</v>
      </c>
    </row>
    <row r="27" spans="1:7" ht="12.75" customHeight="1">
      <c r="A27" s="381" t="s">
        <v>1093</v>
      </c>
      <c r="B27" s="378">
        <v>705</v>
      </c>
      <c r="C27" s="378">
        <v>582</v>
      </c>
      <c r="D27" s="379">
        <v>-0.17446808510638298</v>
      </c>
      <c r="E27" s="378">
        <v>2181.4672099999998</v>
      </c>
      <c r="F27" s="378">
        <v>238.78918999999999</v>
      </c>
      <c r="G27" s="379">
        <v>-0.89053734619279468</v>
      </c>
    </row>
    <row r="28" spans="1:7" ht="12.75" customHeight="1">
      <c r="A28" s="377" t="s">
        <v>1050</v>
      </c>
      <c r="B28" s="378">
        <v>74</v>
      </c>
      <c r="C28" s="378">
        <v>57</v>
      </c>
      <c r="D28" s="379">
        <v>-0.22972972972972974</v>
      </c>
      <c r="E28" s="378">
        <v>17224.44397</v>
      </c>
      <c r="F28" s="378">
        <v>11299.46839</v>
      </c>
      <c r="G28" s="379">
        <v>-0.34398646425507806</v>
      </c>
    </row>
    <row r="29" spans="1:7" ht="12.75" customHeight="1">
      <c r="A29" s="382" t="s">
        <v>1221</v>
      </c>
      <c r="B29" s="378">
        <v>3</v>
      </c>
      <c r="C29" s="378">
        <v>3</v>
      </c>
      <c r="D29" s="379">
        <v>0</v>
      </c>
      <c r="E29" s="378">
        <v>0</v>
      </c>
      <c r="F29" s="378">
        <v>0</v>
      </c>
      <c r="G29" s="379">
        <v>0</v>
      </c>
    </row>
    <row r="30" spans="1:7" ht="29.25">
      <c r="A30" s="381" t="s">
        <v>1220</v>
      </c>
      <c r="B30" s="378">
        <v>599</v>
      </c>
      <c r="C30" s="378">
        <v>496</v>
      </c>
      <c r="D30" s="379">
        <v>-0.17195325542570952</v>
      </c>
      <c r="E30" s="378">
        <v>29915.754710000001</v>
      </c>
      <c r="F30" s="378">
        <v>5213.2199600000004</v>
      </c>
      <c r="G30" s="379">
        <v>-0.82573663908745154</v>
      </c>
    </row>
    <row r="31" spans="1:7" ht="12.75" customHeight="1">
      <c r="A31" s="377" t="s">
        <v>442</v>
      </c>
      <c r="B31" s="378">
        <v>13</v>
      </c>
      <c r="C31" s="378">
        <v>7</v>
      </c>
      <c r="D31" s="379">
        <v>-0.46153846153846156</v>
      </c>
      <c r="E31" s="378">
        <v>17390.570540000001</v>
      </c>
      <c r="F31" s="378">
        <v>8907.5196099999994</v>
      </c>
      <c r="G31" s="379">
        <v>-0.48779601051547794</v>
      </c>
    </row>
    <row r="32" spans="1:7" ht="22.5" customHeight="1">
      <c r="A32" s="383" t="s">
        <v>446</v>
      </c>
      <c r="B32" s="384">
        <v>3399</v>
      </c>
      <c r="C32" s="384">
        <v>2259</v>
      </c>
      <c r="D32" s="385">
        <v>-0.33539276257722861</v>
      </c>
      <c r="E32" s="384">
        <v>635683.11038000009</v>
      </c>
      <c r="F32" s="384">
        <v>532720.28599999996</v>
      </c>
      <c r="G32" s="385">
        <v>-0.16197193648648422</v>
      </c>
    </row>
    <row r="33" spans="1:17" ht="12.75" customHeight="1">
      <c r="A33" s="27" t="s">
        <v>451</v>
      </c>
    </row>
    <row r="34" spans="1:17" ht="35.25" customHeight="1">
      <c r="A34" s="772" t="s">
        <v>1053</v>
      </c>
      <c r="B34" s="772"/>
      <c r="C34" s="772"/>
      <c r="D34" s="772"/>
      <c r="E34" s="772"/>
      <c r="F34" s="776"/>
      <c r="G34" s="776"/>
      <c r="K34" s="773"/>
      <c r="L34" s="773"/>
      <c r="M34" s="773"/>
      <c r="N34" s="773"/>
      <c r="O34" s="773"/>
      <c r="P34" s="773"/>
      <c r="Q34" s="773"/>
    </row>
    <row r="35" spans="1:17" ht="72.75" customHeight="1">
      <c r="A35" s="773" t="s">
        <v>1052</v>
      </c>
      <c r="B35" s="782"/>
      <c r="C35" s="782"/>
      <c r="D35" s="782"/>
      <c r="E35" s="782"/>
      <c r="F35" s="782"/>
      <c r="G35" s="782"/>
    </row>
    <row r="36" spans="1:17" ht="25.5" customHeight="1">
      <c r="A36" s="774" t="s">
        <v>1253</v>
      </c>
      <c r="B36" s="775"/>
      <c r="C36" s="775"/>
      <c r="D36" s="775"/>
      <c r="E36" s="775"/>
      <c r="F36" s="775"/>
      <c r="G36" s="775"/>
    </row>
    <row r="37" spans="1:17" ht="12.75" customHeight="1"/>
    <row r="38" spans="1:17" ht="12.75" customHeight="1"/>
    <row r="39" spans="1:17" ht="12.75" customHeight="1">
      <c r="A39" s="577" t="s">
        <v>1026</v>
      </c>
    </row>
    <row r="40" spans="1:17" ht="12.75" customHeight="1">
      <c r="A40" s="76" t="s">
        <v>1027</v>
      </c>
    </row>
    <row r="41" spans="1:17" ht="12.75" customHeight="1">
      <c r="E41" s="779" t="s">
        <v>1055</v>
      </c>
      <c r="F41" s="779"/>
    </row>
    <row r="42" spans="1:17" ht="85.5" customHeight="1">
      <c r="A42" s="590" t="s">
        <v>449</v>
      </c>
      <c r="B42" s="781" t="s">
        <v>1044</v>
      </c>
      <c r="C42" s="781"/>
      <c r="D42" s="592" t="s">
        <v>1106</v>
      </c>
      <c r="E42" s="777" t="s">
        <v>450</v>
      </c>
      <c r="F42" s="778"/>
      <c r="G42" s="592" t="s">
        <v>444</v>
      </c>
    </row>
    <row r="43" spans="1:17" ht="27" customHeight="1" thickBot="1">
      <c r="A43" s="593"/>
      <c r="B43" s="658" t="s">
        <v>1251</v>
      </c>
      <c r="C43" s="658" t="s">
        <v>1252</v>
      </c>
      <c r="D43" s="660"/>
      <c r="E43" s="658" t="s">
        <v>1251</v>
      </c>
      <c r="F43" s="658" t="s">
        <v>1252</v>
      </c>
      <c r="G43" s="594"/>
    </row>
    <row r="44" spans="1:17" ht="15" customHeight="1">
      <c r="A44" s="595" t="s">
        <v>445</v>
      </c>
      <c r="B44" s="596"/>
      <c r="C44" s="596"/>
      <c r="D44" s="597"/>
      <c r="E44" s="596"/>
      <c r="F44" s="596"/>
      <c r="G44" s="597"/>
    </row>
    <row r="45" spans="1:17" ht="12.75" customHeight="1">
      <c r="A45" s="377" t="s">
        <v>1092</v>
      </c>
      <c r="B45" s="378">
        <v>19</v>
      </c>
      <c r="C45" s="378">
        <v>19</v>
      </c>
      <c r="D45" s="379">
        <v>0</v>
      </c>
      <c r="E45" s="378">
        <v>301238.84230999998</v>
      </c>
      <c r="F45" s="380">
        <v>166870.24296999999</v>
      </c>
      <c r="G45" s="379">
        <v>-0.44605336519559269</v>
      </c>
      <c r="H45" s="92"/>
    </row>
    <row r="46" spans="1:17" ht="12.75" customHeight="1">
      <c r="A46" s="377" t="s">
        <v>1091</v>
      </c>
      <c r="B46" s="378">
        <v>8978</v>
      </c>
      <c r="C46" s="378">
        <v>10534</v>
      </c>
      <c r="D46" s="379">
        <v>0.17331254176876809</v>
      </c>
      <c r="E46" s="378">
        <v>786896.98974999995</v>
      </c>
      <c r="F46" s="380">
        <v>861579.85751999996</v>
      </c>
      <c r="G46" s="379">
        <v>9.4908061338151814E-2</v>
      </c>
      <c r="H46" s="92"/>
    </row>
    <row r="47" spans="1:17" ht="12.75" customHeight="1">
      <c r="A47" s="381" t="s">
        <v>1093</v>
      </c>
      <c r="B47" s="378">
        <v>1092</v>
      </c>
      <c r="C47" s="378">
        <v>985</v>
      </c>
      <c r="D47" s="379">
        <v>-9.7985347985347984E-2</v>
      </c>
      <c r="E47" s="378">
        <v>138396.13725</v>
      </c>
      <c r="F47" s="380">
        <v>129726.34071999999</v>
      </c>
      <c r="G47" s="379">
        <v>-6.2644786930279778E-2</v>
      </c>
    </row>
    <row r="48" spans="1:17" ht="12.75" customHeight="1">
      <c r="A48" s="377" t="s">
        <v>1050</v>
      </c>
      <c r="B48" s="378">
        <v>121</v>
      </c>
      <c r="C48" s="378">
        <v>77</v>
      </c>
      <c r="D48" s="379">
        <v>-0.36363636363636365</v>
      </c>
      <c r="E48" s="378">
        <v>173012.67660000001</v>
      </c>
      <c r="F48" s="380">
        <v>85559.433189999996</v>
      </c>
      <c r="G48" s="379">
        <v>-0.50547303890447992</v>
      </c>
    </row>
    <row r="49" spans="1:17" ht="12.75" customHeight="1">
      <c r="A49" s="382" t="s">
        <v>1221</v>
      </c>
      <c r="B49" s="378">
        <v>1</v>
      </c>
      <c r="C49" s="378">
        <v>0</v>
      </c>
      <c r="D49" s="379">
        <v>-1</v>
      </c>
      <c r="E49" s="378">
        <v>2928.1678099999999</v>
      </c>
      <c r="F49" s="380">
        <v>0</v>
      </c>
      <c r="G49" s="379">
        <v>-1</v>
      </c>
    </row>
    <row r="50" spans="1:17" ht="34.5" customHeight="1">
      <c r="A50" s="381" t="s">
        <v>1222</v>
      </c>
      <c r="B50" s="378">
        <v>341</v>
      </c>
      <c r="C50" s="378">
        <v>265</v>
      </c>
      <c r="D50" s="379">
        <v>-0.22287390029325513</v>
      </c>
      <c r="E50" s="378">
        <v>134507.71964</v>
      </c>
      <c r="F50" s="380">
        <v>133253.33301</v>
      </c>
      <c r="G50" s="379">
        <v>-9.3257593940129762E-3</v>
      </c>
    </row>
    <row r="51" spans="1:17" ht="12.75" customHeight="1">
      <c r="A51" s="377" t="s">
        <v>442</v>
      </c>
      <c r="B51" s="378">
        <v>4</v>
      </c>
      <c r="C51" s="378">
        <v>1</v>
      </c>
      <c r="D51" s="379">
        <v>-0.75</v>
      </c>
      <c r="E51" s="378">
        <v>3376.4362900000001</v>
      </c>
      <c r="F51" s="380">
        <v>162.93242999999998</v>
      </c>
      <c r="G51" s="379">
        <v>-0.95174426051438987</v>
      </c>
    </row>
    <row r="52" spans="1:17" ht="22.5" customHeight="1">
      <c r="A52" s="383" t="s">
        <v>446</v>
      </c>
      <c r="B52" s="384">
        <v>10556</v>
      </c>
      <c r="C52" s="384">
        <v>11881</v>
      </c>
      <c r="D52" s="401">
        <v>0.12552103069344447</v>
      </c>
      <c r="E52" s="384">
        <v>1540356.9696500001</v>
      </c>
      <c r="F52" s="384">
        <v>1377152.1398400001</v>
      </c>
      <c r="G52" s="401">
        <v>-0.10595260256269261</v>
      </c>
    </row>
    <row r="53" spans="1:17" ht="15" customHeight="1">
      <c r="A53" s="598" t="s">
        <v>447</v>
      </c>
      <c r="B53" s="599"/>
      <c r="C53" s="599"/>
      <c r="D53" s="600"/>
      <c r="E53" s="599"/>
      <c r="F53" s="599"/>
      <c r="G53" s="601"/>
    </row>
    <row r="54" spans="1:17" ht="12.75" customHeight="1">
      <c r="A54" s="377" t="s">
        <v>1092</v>
      </c>
      <c r="B54" s="378">
        <v>61</v>
      </c>
      <c r="C54" s="378">
        <v>35</v>
      </c>
      <c r="D54" s="379">
        <v>-0.42622950819672129</v>
      </c>
      <c r="E54" s="378">
        <v>318503.42627999996</v>
      </c>
      <c r="F54" s="380">
        <v>113096.23672</v>
      </c>
      <c r="G54" s="379">
        <v>-0.64491359467958809</v>
      </c>
    </row>
    <row r="55" spans="1:17">
      <c r="A55" s="377" t="s">
        <v>1091</v>
      </c>
      <c r="B55" s="378">
        <v>6554</v>
      </c>
      <c r="C55" s="378">
        <v>6490</v>
      </c>
      <c r="D55" s="379">
        <v>-9.7650289899298137E-3</v>
      </c>
      <c r="E55" s="378">
        <v>777526.98574000003</v>
      </c>
      <c r="F55" s="380">
        <v>737267.07386</v>
      </c>
      <c r="G55" s="379">
        <v>-5.1779439965910945E-2</v>
      </c>
    </row>
    <row r="56" spans="1:17" ht="12.75" customHeight="1">
      <c r="A56" s="381" t="s">
        <v>1093</v>
      </c>
      <c r="B56" s="378">
        <v>2446</v>
      </c>
      <c r="C56" s="378">
        <v>2689</v>
      </c>
      <c r="D56" s="379">
        <v>9.9345870809484871E-2</v>
      </c>
      <c r="E56" s="378">
        <v>661316.46374000004</v>
      </c>
      <c r="F56" s="380">
        <v>847748.40159000002</v>
      </c>
      <c r="G56" s="379">
        <v>0.28191032292717372</v>
      </c>
    </row>
    <row r="57" spans="1:17" ht="12.75" customHeight="1">
      <c r="A57" s="377" t="s">
        <v>1050</v>
      </c>
      <c r="B57" s="378">
        <v>145</v>
      </c>
      <c r="C57" s="378">
        <v>172</v>
      </c>
      <c r="D57" s="379">
        <v>0.18620689655172415</v>
      </c>
      <c r="E57" s="378">
        <v>54189.656040000002</v>
      </c>
      <c r="F57" s="380">
        <v>160110.66797000001</v>
      </c>
      <c r="G57" s="379">
        <v>1.9546352509012901</v>
      </c>
    </row>
    <row r="58" spans="1:17" ht="12.75" customHeight="1">
      <c r="A58" s="382" t="s">
        <v>1221</v>
      </c>
      <c r="B58" s="378">
        <v>0</v>
      </c>
      <c r="C58" s="378">
        <v>0</v>
      </c>
      <c r="D58" s="379">
        <v>0</v>
      </c>
      <c r="E58" s="378">
        <v>0</v>
      </c>
      <c r="F58" s="380">
        <v>0</v>
      </c>
      <c r="G58" s="379">
        <v>0</v>
      </c>
    </row>
    <row r="59" spans="1:17" ht="29.25">
      <c r="A59" s="381" t="s">
        <v>1222</v>
      </c>
      <c r="B59" s="378">
        <v>1126</v>
      </c>
      <c r="C59" s="378">
        <v>1144</v>
      </c>
      <c r="D59" s="379">
        <v>1.5985790408525755E-2</v>
      </c>
      <c r="E59" s="378">
        <v>425032.06873</v>
      </c>
      <c r="F59" s="380">
        <v>1284551.55321</v>
      </c>
      <c r="G59" s="379">
        <v>2.0222461967358201</v>
      </c>
    </row>
    <row r="60" spans="1:17" ht="12.75" customHeight="1">
      <c r="A60" s="377" t="s">
        <v>442</v>
      </c>
      <c r="B60" s="378">
        <v>165</v>
      </c>
      <c r="C60" s="378">
        <v>330</v>
      </c>
      <c r="D60" s="379">
        <v>1</v>
      </c>
      <c r="E60" s="378">
        <v>25372.802600000003</v>
      </c>
      <c r="F60" s="380">
        <v>36704.29855</v>
      </c>
      <c r="G60" s="379">
        <v>0.44660009099664832</v>
      </c>
    </row>
    <row r="61" spans="1:17" ht="22.5" customHeight="1">
      <c r="A61" s="383" t="s">
        <v>446</v>
      </c>
      <c r="B61" s="384">
        <v>10497</v>
      </c>
      <c r="C61" s="384">
        <v>10860</v>
      </c>
      <c r="D61" s="401">
        <v>3.4581308945412975E-2</v>
      </c>
      <c r="E61" s="384">
        <v>2261941.40313</v>
      </c>
      <c r="F61" s="384">
        <v>3179478.2319000005</v>
      </c>
      <c r="G61" s="401">
        <v>0.40564129004418209</v>
      </c>
    </row>
    <row r="62" spans="1:17" ht="12.75" customHeight="1">
      <c r="A62" s="27" t="s">
        <v>451</v>
      </c>
    </row>
    <row r="63" spans="1:17" ht="36" customHeight="1">
      <c r="A63" s="772" t="s">
        <v>1054</v>
      </c>
      <c r="B63" s="772"/>
      <c r="C63" s="772"/>
      <c r="D63" s="772"/>
      <c r="E63" s="772"/>
      <c r="F63" s="772"/>
      <c r="G63" s="772"/>
      <c r="K63" s="773"/>
      <c r="L63" s="773"/>
      <c r="M63" s="773"/>
      <c r="N63" s="773"/>
      <c r="O63" s="773"/>
      <c r="P63" s="773"/>
      <c r="Q63" s="773"/>
    </row>
    <row r="64" spans="1:17" ht="93.75" customHeight="1">
      <c r="A64" s="773" t="s">
        <v>1211</v>
      </c>
      <c r="B64" s="773"/>
      <c r="C64" s="773"/>
      <c r="D64" s="773"/>
      <c r="E64" s="773"/>
      <c r="F64" s="773"/>
      <c r="G64" s="773"/>
      <c r="J64" s="772"/>
      <c r="K64" s="772"/>
      <c r="L64" s="772"/>
      <c r="M64" s="772"/>
      <c r="N64" s="772"/>
      <c r="O64" s="772"/>
      <c r="P64" s="772"/>
    </row>
    <row r="65" spans="1:7" ht="22.5" customHeight="1">
      <c r="A65" s="774" t="s">
        <v>1253</v>
      </c>
      <c r="B65" s="775"/>
      <c r="C65" s="775"/>
      <c r="D65" s="775"/>
      <c r="E65" s="775"/>
      <c r="F65" s="775"/>
      <c r="G65" s="775"/>
    </row>
    <row r="66" spans="1:7" ht="12.75" customHeight="1"/>
    <row r="67" spans="1:7" ht="12.75" customHeight="1">
      <c r="A67" s="89" t="s">
        <v>459</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563</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88" t="s">
        <v>1028</v>
      </c>
    </row>
    <row r="2" spans="1:7" ht="12.75" customHeight="1">
      <c r="A2" s="83" t="s">
        <v>1029</v>
      </c>
    </row>
    <row r="3" spans="1:7">
      <c r="D3" s="131"/>
      <c r="E3" s="132" t="s">
        <v>820</v>
      </c>
    </row>
    <row r="4" spans="1:7" ht="57.75" customHeight="1">
      <c r="A4" s="777" t="s">
        <v>476</v>
      </c>
      <c r="B4" s="777" t="s">
        <v>1041</v>
      </c>
      <c r="C4" s="778"/>
      <c r="D4" s="777" t="s">
        <v>1174</v>
      </c>
      <c r="E4" s="748"/>
    </row>
    <row r="5" spans="1:7" ht="15.75" customHeight="1">
      <c r="A5" s="777"/>
      <c r="B5" s="658" t="s">
        <v>1251</v>
      </c>
      <c r="C5" s="658" t="s">
        <v>1252</v>
      </c>
      <c r="D5" s="658" t="s">
        <v>1251</v>
      </c>
      <c r="E5" s="658" t="s">
        <v>1252</v>
      </c>
    </row>
    <row r="6" spans="1:7">
      <c r="A6" s="387" t="s">
        <v>491</v>
      </c>
      <c r="B6" s="388">
        <v>426</v>
      </c>
      <c r="C6" s="388">
        <v>373</v>
      </c>
      <c r="D6" s="388">
        <v>69733.703120000006</v>
      </c>
      <c r="E6" s="388">
        <v>59675.622210000001</v>
      </c>
      <c r="F6" s="92"/>
      <c r="G6" s="92"/>
    </row>
    <row r="7" spans="1:7">
      <c r="A7" s="387" t="s">
        <v>492</v>
      </c>
      <c r="B7" s="388">
        <v>151</v>
      </c>
      <c r="C7" s="388">
        <v>188</v>
      </c>
      <c r="D7" s="388">
        <v>19130.377359999999</v>
      </c>
      <c r="E7" s="388">
        <v>18889.64776</v>
      </c>
      <c r="F7" s="92"/>
      <c r="G7" s="92"/>
    </row>
    <row r="8" spans="1:7">
      <c r="A8" s="387" t="s">
        <v>493</v>
      </c>
      <c r="B8" s="388">
        <v>172</v>
      </c>
      <c r="C8" s="388">
        <v>171</v>
      </c>
      <c r="D8" s="388">
        <v>102628.02244</v>
      </c>
      <c r="E8" s="388">
        <v>40927.630539999998</v>
      </c>
      <c r="F8" s="104"/>
      <c r="G8" s="92"/>
    </row>
    <row r="9" spans="1:7">
      <c r="A9" s="387" t="s">
        <v>494</v>
      </c>
      <c r="B9" s="388">
        <v>1689</v>
      </c>
      <c r="C9" s="388">
        <v>1895</v>
      </c>
      <c r="D9" s="388">
        <v>402565.61216000002</v>
      </c>
      <c r="E9" s="388">
        <v>549688.45247999998</v>
      </c>
      <c r="F9" s="104"/>
      <c r="G9" s="92"/>
    </row>
    <row r="10" spans="1:7">
      <c r="A10" s="387" t="s">
        <v>495</v>
      </c>
      <c r="B10" s="388">
        <v>1</v>
      </c>
      <c r="C10" s="388">
        <v>1</v>
      </c>
      <c r="D10" s="388">
        <v>2444.1012099999998</v>
      </c>
      <c r="E10" s="388">
        <v>2640.8284900000003</v>
      </c>
      <c r="F10" s="92"/>
      <c r="G10" s="92"/>
    </row>
    <row r="11" spans="1:7">
      <c r="A11" s="387" t="s">
        <v>496</v>
      </c>
      <c r="B11" s="388">
        <v>779</v>
      </c>
      <c r="C11" s="388">
        <v>682</v>
      </c>
      <c r="D11" s="388">
        <v>87508.365659999996</v>
      </c>
      <c r="E11" s="388">
        <v>53713.834619999994</v>
      </c>
      <c r="F11" s="92"/>
      <c r="G11" s="92"/>
    </row>
    <row r="12" spans="1:7">
      <c r="A12" s="387" t="s">
        <v>497</v>
      </c>
      <c r="B12" s="388">
        <v>491</v>
      </c>
      <c r="C12" s="388">
        <v>401</v>
      </c>
      <c r="D12" s="388">
        <v>101392.70479</v>
      </c>
      <c r="E12" s="388">
        <v>81850.408110000004</v>
      </c>
      <c r="F12" s="92"/>
      <c r="G12" s="92"/>
    </row>
    <row r="13" spans="1:7">
      <c r="A13" s="387" t="s">
        <v>498</v>
      </c>
      <c r="B13" s="388">
        <v>1164</v>
      </c>
      <c r="C13" s="388">
        <v>1007</v>
      </c>
      <c r="D13" s="388">
        <v>159180.33224000002</v>
      </c>
      <c r="E13" s="388">
        <v>348908.03402999998</v>
      </c>
      <c r="F13" s="92"/>
      <c r="G13" s="92"/>
    </row>
    <row r="14" spans="1:7">
      <c r="A14" s="387" t="s">
        <v>499</v>
      </c>
      <c r="B14" s="388">
        <v>32</v>
      </c>
      <c r="C14" s="388">
        <v>19</v>
      </c>
      <c r="D14" s="388">
        <v>41627.80629</v>
      </c>
      <c r="E14" s="388">
        <v>64303.695270000004</v>
      </c>
      <c r="F14" s="92"/>
      <c r="G14" s="92"/>
    </row>
    <row r="15" spans="1:7">
      <c r="A15" s="387" t="s">
        <v>500</v>
      </c>
      <c r="B15" s="388">
        <v>9</v>
      </c>
      <c r="C15" s="388">
        <v>12</v>
      </c>
      <c r="D15" s="388">
        <v>7649.7920000000004</v>
      </c>
      <c r="E15" s="388">
        <v>4541.9669999999996</v>
      </c>
      <c r="F15" s="92"/>
      <c r="G15" s="92"/>
    </row>
    <row r="16" spans="1:7">
      <c r="A16" s="387" t="s">
        <v>1107</v>
      </c>
      <c r="B16" s="388">
        <v>1657</v>
      </c>
      <c r="C16" s="388">
        <v>1648</v>
      </c>
      <c r="D16" s="388">
        <v>284299.97642000002</v>
      </c>
      <c r="E16" s="388">
        <v>247004.10113999998</v>
      </c>
      <c r="F16" s="92"/>
      <c r="G16" s="92"/>
    </row>
    <row r="17" spans="1:12">
      <c r="A17" s="387" t="s">
        <v>501</v>
      </c>
      <c r="B17" s="388">
        <v>288</v>
      </c>
      <c r="C17" s="388">
        <v>26</v>
      </c>
      <c r="D17" s="388">
        <v>75401.185760000008</v>
      </c>
      <c r="E17" s="388">
        <v>2399.2227900000003</v>
      </c>
      <c r="F17" s="92"/>
      <c r="G17" s="92"/>
    </row>
    <row r="18" spans="1:12">
      <c r="A18" s="387" t="s">
        <v>502</v>
      </c>
      <c r="B18" s="388">
        <v>914</v>
      </c>
      <c r="C18" s="388">
        <v>1168</v>
      </c>
      <c r="D18" s="388">
        <v>209255.51136</v>
      </c>
      <c r="E18" s="388">
        <v>231201.17032</v>
      </c>
      <c r="F18" s="92"/>
      <c r="G18" s="92"/>
    </row>
    <row r="19" spans="1:12">
      <c r="A19" s="387" t="s">
        <v>503</v>
      </c>
      <c r="B19" s="388">
        <v>13</v>
      </c>
      <c r="C19" s="388">
        <v>1</v>
      </c>
      <c r="D19" s="388">
        <v>1972.20416</v>
      </c>
      <c r="E19" s="388">
        <v>52.023600000000002</v>
      </c>
      <c r="F19" s="92"/>
      <c r="G19" s="92"/>
    </row>
    <row r="20" spans="1:12">
      <c r="A20" s="387" t="s">
        <v>504</v>
      </c>
      <c r="B20" s="388">
        <v>1303</v>
      </c>
      <c r="C20" s="388">
        <v>1368</v>
      </c>
      <c r="D20" s="388">
        <v>220868.63056999998</v>
      </c>
      <c r="E20" s="388">
        <v>194979.52192</v>
      </c>
      <c r="F20" s="92"/>
      <c r="G20" s="92"/>
    </row>
    <row r="21" spans="1:12">
      <c r="A21" s="387" t="s">
        <v>505</v>
      </c>
      <c r="B21" s="388">
        <v>1112</v>
      </c>
      <c r="C21" s="388">
        <v>839</v>
      </c>
      <c r="D21" s="388">
        <v>598226.14945000003</v>
      </c>
      <c r="E21" s="388">
        <v>346630.19714</v>
      </c>
      <c r="F21" s="92"/>
      <c r="G21" s="92"/>
    </row>
    <row r="22" spans="1:12">
      <c r="A22" s="387" t="s">
        <v>506</v>
      </c>
      <c r="B22" s="388">
        <v>3680</v>
      </c>
      <c r="C22" s="388">
        <v>5058</v>
      </c>
      <c r="D22" s="388">
        <v>244366.28981000002</v>
      </c>
      <c r="E22" s="388">
        <v>291710.99539999996</v>
      </c>
      <c r="F22" s="92"/>
      <c r="G22" s="92"/>
    </row>
    <row r="23" spans="1:12">
      <c r="A23" s="387" t="s">
        <v>507</v>
      </c>
      <c r="B23" s="388">
        <v>0</v>
      </c>
      <c r="C23" s="388">
        <v>12</v>
      </c>
      <c r="D23" s="388">
        <v>0</v>
      </c>
      <c r="E23" s="388">
        <v>7116.2561299999998</v>
      </c>
      <c r="F23" s="92"/>
      <c r="G23" s="92"/>
    </row>
    <row r="24" spans="1:12">
      <c r="A24" s="387" t="s">
        <v>508</v>
      </c>
      <c r="B24" s="388">
        <v>1460</v>
      </c>
      <c r="C24" s="388">
        <v>1558</v>
      </c>
      <c r="D24" s="388">
        <v>194036.81946</v>
      </c>
      <c r="E24" s="388">
        <v>231920.28697999998</v>
      </c>
      <c r="F24" s="92"/>
      <c r="G24" s="92"/>
    </row>
    <row r="25" spans="1:12">
      <c r="A25" s="387" t="s">
        <v>509</v>
      </c>
      <c r="B25" s="388">
        <v>39</v>
      </c>
      <c r="C25" s="388">
        <v>58</v>
      </c>
      <c r="D25" s="388">
        <v>16822.885969999999</v>
      </c>
      <c r="E25" s="388">
        <v>19863.243690000003</v>
      </c>
      <c r="F25" s="92"/>
      <c r="G25" s="92"/>
    </row>
    <row r="26" spans="1:12">
      <c r="A26" s="387" t="s">
        <v>510</v>
      </c>
      <c r="B26" s="388">
        <v>805</v>
      </c>
      <c r="C26" s="388">
        <v>883</v>
      </c>
      <c r="D26" s="388">
        <v>145089.33784999998</v>
      </c>
      <c r="E26" s="388">
        <v>145578.91123</v>
      </c>
      <c r="F26" s="92"/>
      <c r="G26" s="92"/>
    </row>
    <row r="27" spans="1:12">
      <c r="A27" s="387" t="s">
        <v>511</v>
      </c>
      <c r="B27" s="388">
        <v>2618</v>
      </c>
      <c r="C27" s="388">
        <v>3198</v>
      </c>
      <c r="D27" s="388">
        <v>478207.01507999998</v>
      </c>
      <c r="E27" s="388">
        <v>1277257.80519</v>
      </c>
      <c r="F27" s="92"/>
      <c r="G27" s="92"/>
    </row>
    <row r="28" spans="1:12">
      <c r="A28" s="387" t="s">
        <v>512</v>
      </c>
      <c r="B28" s="388">
        <v>2250</v>
      </c>
      <c r="C28" s="388">
        <v>2175</v>
      </c>
      <c r="D28" s="388">
        <v>339891.54963000002</v>
      </c>
      <c r="E28" s="388">
        <v>335776.51569999999</v>
      </c>
      <c r="F28" s="92"/>
      <c r="G28" s="92"/>
    </row>
    <row r="29" spans="1:12">
      <c r="A29" s="609" t="s">
        <v>1030</v>
      </c>
      <c r="B29" s="610">
        <v>21053</v>
      </c>
      <c r="C29" s="610">
        <v>22741</v>
      </c>
      <c r="D29" s="610">
        <v>3802298.3727899999</v>
      </c>
      <c r="E29" s="610">
        <v>4556630.3717399994</v>
      </c>
    </row>
    <row r="30" spans="1:12">
      <c r="A30" s="27" t="s">
        <v>451</v>
      </c>
    </row>
    <row r="31" spans="1:12" ht="28.5" customHeight="1">
      <c r="A31" s="772" t="s">
        <v>1049</v>
      </c>
      <c r="B31" s="772"/>
      <c r="C31" s="772"/>
      <c r="D31" s="772"/>
      <c r="E31" s="772"/>
    </row>
    <row r="32" spans="1:12" ht="86.25" customHeight="1">
      <c r="A32" s="772" t="s">
        <v>1186</v>
      </c>
      <c r="B32" s="772"/>
      <c r="C32" s="772"/>
      <c r="D32" s="772"/>
      <c r="E32" s="772"/>
      <c r="H32" s="773"/>
      <c r="I32" s="773"/>
      <c r="J32" s="773"/>
      <c r="K32" s="773"/>
      <c r="L32" s="773"/>
    </row>
    <row r="33" spans="1:7" ht="15" customHeight="1">
      <c r="A33" s="774" t="s">
        <v>1261</v>
      </c>
      <c r="B33" s="774"/>
      <c r="C33" s="774"/>
      <c r="D33" s="774"/>
      <c r="E33" s="774"/>
      <c r="F33" s="160"/>
      <c r="G33" s="160"/>
    </row>
    <row r="34" spans="1:7" ht="12.75" customHeight="1"/>
    <row r="35" spans="1:7" ht="12.75" customHeight="1">
      <c r="A35" s="89" t="s">
        <v>459</v>
      </c>
      <c r="B35" s="161"/>
      <c r="C35" s="161"/>
      <c r="D35" s="161"/>
      <c r="E35" s="161"/>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674</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88" t="s">
        <v>1031</v>
      </c>
    </row>
    <row r="2" spans="1:6" ht="12.75" customHeight="1">
      <c r="A2" s="83" t="s">
        <v>1032</v>
      </c>
    </row>
    <row r="3" spans="1:6" ht="12.75" customHeight="1"/>
    <row r="4" spans="1:6" ht="12.75" customHeight="1">
      <c r="E4" s="132" t="s">
        <v>820</v>
      </c>
    </row>
    <row r="5" spans="1:6" ht="26.25" customHeight="1">
      <c r="A5" s="777" t="s">
        <v>521</v>
      </c>
      <c r="B5" s="587" t="s">
        <v>522</v>
      </c>
      <c r="C5" s="587" t="s">
        <v>522</v>
      </c>
      <c r="D5" s="781" t="s">
        <v>519</v>
      </c>
      <c r="E5" s="781" t="s">
        <v>520</v>
      </c>
    </row>
    <row r="6" spans="1:6" ht="26.25" customHeight="1">
      <c r="A6" s="780"/>
      <c r="B6" s="661" t="s">
        <v>1262</v>
      </c>
      <c r="C6" s="661" t="s">
        <v>1252</v>
      </c>
      <c r="D6" s="781"/>
      <c r="E6" s="781"/>
    </row>
    <row r="7" spans="1:6">
      <c r="A7" s="247" t="s">
        <v>477</v>
      </c>
      <c r="B7" s="389">
        <v>735913.49002000003</v>
      </c>
      <c r="C7" s="389">
        <v>565175.07488999993</v>
      </c>
      <c r="D7" s="390">
        <v>-0.23200881278227406</v>
      </c>
      <c r="E7" s="389">
        <v>-170738.4151300001</v>
      </c>
    </row>
    <row r="8" spans="1:6">
      <c r="A8" s="247" t="s">
        <v>478</v>
      </c>
      <c r="B8" s="389">
        <v>467899.55294999998</v>
      </c>
      <c r="C8" s="389">
        <v>327227.04314999998</v>
      </c>
      <c r="D8" s="390">
        <v>-0.30064681385799985</v>
      </c>
      <c r="E8" s="389">
        <v>-140672.5098</v>
      </c>
    </row>
    <row r="9" spans="1:6">
      <c r="A9" s="391" t="s">
        <v>479</v>
      </c>
      <c r="B9" s="392">
        <v>268013.93706999999</v>
      </c>
      <c r="C9" s="392">
        <v>237948.03174000001</v>
      </c>
      <c r="D9" s="393">
        <v>-0.11218038009026134</v>
      </c>
      <c r="E9" s="394">
        <v>-30065.90532999998</v>
      </c>
    </row>
    <row r="10" spans="1:6">
      <c r="A10" s="247" t="s">
        <v>480</v>
      </c>
      <c r="B10" s="389">
        <v>45763.356549999997</v>
      </c>
      <c r="C10" s="389">
        <v>46038.230369999997</v>
      </c>
      <c r="D10" s="390">
        <v>6.0064173767428938E-3</v>
      </c>
      <c r="E10" s="389">
        <v>274.87382000000071</v>
      </c>
    </row>
    <row r="11" spans="1:6">
      <c r="A11" s="247" t="s">
        <v>481</v>
      </c>
      <c r="B11" s="389">
        <v>23017.584350000001</v>
      </c>
      <c r="C11" s="389">
        <v>22355.158100000001</v>
      </c>
      <c r="D11" s="390">
        <v>-2.8779138589319447E-2</v>
      </c>
      <c r="E11" s="389">
        <v>-662.42625000000044</v>
      </c>
      <c r="F11" s="104"/>
    </row>
    <row r="12" spans="1:6" ht="21.75">
      <c r="A12" s="391" t="s">
        <v>482</v>
      </c>
      <c r="B12" s="392">
        <v>22745.772199999999</v>
      </c>
      <c r="C12" s="392">
        <v>23683.072270000001</v>
      </c>
      <c r="D12" s="393">
        <v>4.1207660999963813E-2</v>
      </c>
      <c r="E12" s="394">
        <v>937.30007000000114</v>
      </c>
      <c r="F12" s="104"/>
    </row>
    <row r="13" spans="1:6">
      <c r="A13" s="247" t="s">
        <v>483</v>
      </c>
      <c r="B13" s="389">
        <v>1882577.99587</v>
      </c>
      <c r="C13" s="389">
        <v>1586042.4428299998</v>
      </c>
      <c r="D13" s="390">
        <v>-0.15751567992961774</v>
      </c>
      <c r="E13" s="389">
        <v>-296535.55304000014</v>
      </c>
    </row>
    <row r="14" spans="1:6">
      <c r="A14" s="247" t="s">
        <v>484</v>
      </c>
      <c r="B14" s="389">
        <v>1708043.4325000001</v>
      </c>
      <c r="C14" s="389">
        <v>1525753.7215400001</v>
      </c>
      <c r="D14" s="390">
        <v>-0.10672428317188008</v>
      </c>
      <c r="E14" s="389">
        <v>-182289.71096000005</v>
      </c>
    </row>
    <row r="15" spans="1:6" ht="21.75">
      <c r="A15" s="391" t="s">
        <v>485</v>
      </c>
      <c r="B15" s="392">
        <v>174534.56337000002</v>
      </c>
      <c r="C15" s="392">
        <v>60288.721290000001</v>
      </c>
      <c r="D15" s="393">
        <v>-0.6545743139587058</v>
      </c>
      <c r="E15" s="394">
        <v>-114245.84208000002</v>
      </c>
    </row>
    <row r="16" spans="1:6" ht="22.5">
      <c r="A16" s="247" t="s">
        <v>486</v>
      </c>
      <c r="B16" s="389">
        <v>465294.27263999998</v>
      </c>
      <c r="C16" s="389">
        <v>321919.82530000003</v>
      </c>
      <c r="D16" s="390">
        <v>-0.30813714195646102</v>
      </c>
      <c r="E16" s="389">
        <v>-143374.44733999996</v>
      </c>
    </row>
    <row r="17" spans="1:7" ht="33.75">
      <c r="A17" s="247" t="s">
        <v>487</v>
      </c>
      <c r="B17" s="389">
        <v>101957.62601000001</v>
      </c>
      <c r="C17" s="389">
        <v>208553.59904</v>
      </c>
      <c r="D17" s="390">
        <v>1.0454928895612483</v>
      </c>
      <c r="E17" s="389">
        <v>106595.97302999999</v>
      </c>
    </row>
    <row r="18" spans="1:7">
      <c r="A18" s="247" t="s">
        <v>488</v>
      </c>
      <c r="B18" s="389">
        <v>363336.64662999997</v>
      </c>
      <c r="C18" s="389">
        <v>113366.22626000001</v>
      </c>
      <c r="D18" s="390">
        <v>-0.68798570881443366</v>
      </c>
      <c r="E18" s="389">
        <v>-249970.42036999995</v>
      </c>
    </row>
    <row r="19" spans="1:7">
      <c r="A19" s="247" t="s">
        <v>489</v>
      </c>
      <c r="B19" s="389">
        <v>72234.42104999999</v>
      </c>
      <c r="C19" s="389">
        <v>50328.743029999998</v>
      </c>
      <c r="D19" s="390">
        <v>-0.30325816558891067</v>
      </c>
      <c r="E19" s="389">
        <v>-21905.678019999992</v>
      </c>
    </row>
    <row r="20" spans="1:7">
      <c r="A20" s="391" t="s">
        <v>490</v>
      </c>
      <c r="B20" s="392">
        <v>291102.22557999997</v>
      </c>
      <c r="C20" s="392">
        <v>63037.483229999998</v>
      </c>
      <c r="D20" s="393">
        <v>-0.78345241743032912</v>
      </c>
      <c r="E20" s="394">
        <v>-228064.74234999996</v>
      </c>
    </row>
    <row r="21" spans="1:7" ht="12.75" customHeight="1">
      <c r="A21" s="36" t="s">
        <v>377</v>
      </c>
    </row>
    <row r="22" spans="1:7" ht="12.75" customHeight="1">
      <c r="A22" s="774"/>
      <c r="B22" s="774"/>
      <c r="C22" s="774"/>
      <c r="D22" s="774"/>
      <c r="E22" s="774"/>
      <c r="F22" s="160"/>
      <c r="G22" s="160"/>
    </row>
    <row r="23" spans="1:7" ht="24" customHeight="1">
      <c r="A23" s="774" t="s">
        <v>1259</v>
      </c>
      <c r="B23" s="774"/>
      <c r="C23" s="774"/>
      <c r="D23" s="774"/>
      <c r="E23" s="774"/>
      <c r="F23" s="160"/>
      <c r="G23" s="160"/>
    </row>
    <row r="24" spans="1:7" ht="12.75" customHeight="1"/>
    <row r="25" spans="1:7" ht="12.75" customHeight="1">
      <c r="A25" s="89" t="s">
        <v>459</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675</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14" customWidth="1"/>
    <col min="2" max="3" width="10.85546875" style="114" bestFit="1" customWidth="1"/>
    <col min="4" max="5" width="10.85546875" style="114" customWidth="1"/>
    <col min="6" max="16384" width="9.140625" style="114"/>
  </cols>
  <sheetData>
    <row r="1" spans="1:6" ht="15" customHeight="1">
      <c r="A1" s="604" t="s">
        <v>731</v>
      </c>
      <c r="B1" s="605"/>
      <c r="C1" s="605"/>
      <c r="D1" s="605"/>
      <c r="E1" s="606" t="s">
        <v>1235</v>
      </c>
    </row>
    <row r="2" spans="1:6" ht="15" customHeight="1">
      <c r="A2" s="607" t="s">
        <v>732</v>
      </c>
      <c r="B2" s="605"/>
      <c r="C2" s="605"/>
      <c r="D2" s="605"/>
      <c r="E2" s="608" t="s">
        <v>1236</v>
      </c>
    </row>
    <row r="3" spans="1:6">
      <c r="A3" s="82" t="s">
        <v>679</v>
      </c>
    </row>
    <row r="4" spans="1:6" ht="12.75" customHeight="1">
      <c r="A4" s="113"/>
    </row>
    <row r="5" spans="1:6">
      <c r="A5" s="591" t="s">
        <v>760</v>
      </c>
    </row>
    <row r="6" spans="1:6">
      <c r="A6" s="52" t="s">
        <v>791</v>
      </c>
    </row>
    <row r="7" spans="1:6" ht="12.75" customHeight="1">
      <c r="A7"/>
      <c r="B7"/>
      <c r="C7"/>
      <c r="D7"/>
      <c r="E7" s="132" t="s">
        <v>820</v>
      </c>
    </row>
    <row r="8" spans="1:6" ht="22.5" customHeight="1">
      <c r="A8" s="777" t="s">
        <v>521</v>
      </c>
      <c r="B8" s="590" t="s">
        <v>518</v>
      </c>
      <c r="C8" s="590" t="s">
        <v>518</v>
      </c>
      <c r="D8" s="781" t="s">
        <v>519</v>
      </c>
      <c r="E8" s="781" t="s">
        <v>520</v>
      </c>
    </row>
    <row r="9" spans="1:6" ht="22.5" customHeight="1">
      <c r="A9" s="780"/>
      <c r="B9" s="659" t="s">
        <v>1258</v>
      </c>
      <c r="C9" s="659" t="s">
        <v>1263</v>
      </c>
      <c r="D9" s="781"/>
      <c r="E9" s="781"/>
    </row>
    <row r="10" spans="1:6" ht="22.5">
      <c r="A10" s="374" t="s">
        <v>1094</v>
      </c>
      <c r="B10" s="372">
        <v>0</v>
      </c>
      <c r="C10" s="372">
        <v>0</v>
      </c>
      <c r="D10" s="373">
        <v>0</v>
      </c>
      <c r="E10" s="372">
        <v>0</v>
      </c>
      <c r="F10" s="104"/>
    </row>
    <row r="11" spans="1:6">
      <c r="A11" s="371" t="s">
        <v>686</v>
      </c>
      <c r="B11" s="372">
        <v>66859.926369999986</v>
      </c>
      <c r="C11" s="372">
        <v>75135.687099999996</v>
      </c>
      <c r="D11" s="373">
        <v>0.12377759263751353</v>
      </c>
      <c r="E11" s="372">
        <v>8275.7607300000091</v>
      </c>
    </row>
    <row r="12" spans="1:6" ht="15">
      <c r="A12" s="371" t="s">
        <v>687</v>
      </c>
      <c r="B12" s="372">
        <v>6780578.9227899993</v>
      </c>
      <c r="C12" s="372">
        <v>7397829.8880100008</v>
      </c>
      <c r="D12" s="373">
        <v>9.1032192420233971E-2</v>
      </c>
      <c r="E12" s="372">
        <v>617250.96522000153</v>
      </c>
      <c r="F12" s="104"/>
    </row>
    <row r="13" spans="1:6" ht="22.5">
      <c r="A13" s="374" t="s">
        <v>1212</v>
      </c>
      <c r="B13" s="372">
        <v>34664.237500000003</v>
      </c>
      <c r="C13" s="372">
        <v>52759.862360000006</v>
      </c>
      <c r="D13" s="373">
        <v>0.52202575810300167</v>
      </c>
      <c r="E13" s="372">
        <v>18095.624860000004</v>
      </c>
    </row>
    <row r="14" spans="1:6">
      <c r="A14" s="368" t="s">
        <v>688</v>
      </c>
      <c r="B14" s="369">
        <v>6882103.0866599986</v>
      </c>
      <c r="C14" s="369">
        <v>7525725.4374700002</v>
      </c>
      <c r="D14" s="370">
        <v>9.3521172627822668E-2</v>
      </c>
      <c r="E14" s="369">
        <v>643622.3508100016</v>
      </c>
    </row>
    <row r="15" spans="1:6">
      <c r="A15" s="371" t="s">
        <v>689</v>
      </c>
      <c r="B15" s="372">
        <v>269179.95083000005</v>
      </c>
      <c r="C15" s="372">
        <v>376336.72528500005</v>
      </c>
      <c r="D15" s="373">
        <v>0.39808601689906165</v>
      </c>
      <c r="E15" s="372">
        <v>107156.77445500001</v>
      </c>
    </row>
    <row r="16" spans="1:6">
      <c r="A16" s="371" t="s">
        <v>690</v>
      </c>
      <c r="B16" s="372">
        <v>921677.79242999991</v>
      </c>
      <c r="C16" s="372">
        <v>82659.084650000004</v>
      </c>
      <c r="D16" s="373">
        <v>-0.91031672312287171</v>
      </c>
      <c r="E16" s="372">
        <v>-839018.70777999994</v>
      </c>
    </row>
    <row r="17" spans="1:5">
      <c r="A17" s="371" t="s">
        <v>691</v>
      </c>
      <c r="B17" s="372">
        <v>5674494.0335800005</v>
      </c>
      <c r="C17" s="372">
        <v>7049475.6410050001</v>
      </c>
      <c r="D17" s="373">
        <v>0.242309111488753</v>
      </c>
      <c r="E17" s="372">
        <v>1374981.6074249996</v>
      </c>
    </row>
    <row r="18" spans="1:5" ht="22.5">
      <c r="A18" s="374" t="s">
        <v>1095</v>
      </c>
      <c r="B18" s="372">
        <v>16751.309819999999</v>
      </c>
      <c r="C18" s="372">
        <v>17253.986530000002</v>
      </c>
      <c r="D18" s="373">
        <v>3.0008203262997357E-2</v>
      </c>
      <c r="E18" s="372">
        <v>502.67671000000337</v>
      </c>
    </row>
    <row r="19" spans="1:5">
      <c r="A19" s="368" t="s">
        <v>692</v>
      </c>
      <c r="B19" s="369">
        <v>6882103.0866600005</v>
      </c>
      <c r="C19" s="369">
        <v>7525725.4374700002</v>
      </c>
      <c r="D19" s="370">
        <v>9.3521172627822446E-2</v>
      </c>
      <c r="E19" s="369">
        <v>643622.35080999974</v>
      </c>
    </row>
    <row r="20" spans="1:5">
      <c r="A20" s="36" t="s">
        <v>377</v>
      </c>
    </row>
    <row r="22" spans="1:5">
      <c r="A22" s="588" t="s">
        <v>761</v>
      </c>
    </row>
    <row r="23" spans="1:5">
      <c r="A23" s="52" t="s">
        <v>792</v>
      </c>
    </row>
    <row r="24" spans="1:5">
      <c r="E24" s="132" t="s">
        <v>820</v>
      </c>
    </row>
    <row r="25" spans="1:5" ht="24">
      <c r="A25" s="777" t="s">
        <v>521</v>
      </c>
      <c r="B25" s="587" t="s">
        <v>522</v>
      </c>
      <c r="C25" s="587" t="s">
        <v>522</v>
      </c>
      <c r="D25" s="781" t="s">
        <v>519</v>
      </c>
      <c r="E25" s="781" t="s">
        <v>520</v>
      </c>
    </row>
    <row r="26" spans="1:5" ht="22.5">
      <c r="A26" s="780"/>
      <c r="B26" s="659" t="s">
        <v>1264</v>
      </c>
      <c r="C26" s="659" t="s">
        <v>1265</v>
      </c>
      <c r="D26" s="781"/>
      <c r="E26" s="781"/>
    </row>
    <row r="27" spans="1:5">
      <c r="A27" s="371" t="s">
        <v>680</v>
      </c>
      <c r="B27" s="395">
        <v>303971.68642000004</v>
      </c>
      <c r="C27" s="395">
        <v>328243.21679999999</v>
      </c>
      <c r="D27" s="373">
        <v>7.9847997245584779E-2</v>
      </c>
      <c r="E27" s="372">
        <v>24271.530379999953</v>
      </c>
    </row>
    <row r="28" spans="1:5">
      <c r="A28" s="371" t="s">
        <v>681</v>
      </c>
      <c r="B28" s="395">
        <v>202760.25475000005</v>
      </c>
      <c r="C28" s="395">
        <v>168240.32479000001</v>
      </c>
      <c r="D28" s="373">
        <v>-0.17024998317625184</v>
      </c>
      <c r="E28" s="372">
        <v>-34519.929960000038</v>
      </c>
    </row>
    <row r="29" spans="1:5">
      <c r="A29" s="371" t="s">
        <v>682</v>
      </c>
      <c r="B29" s="395">
        <v>101211.43166999999</v>
      </c>
      <c r="C29" s="395">
        <v>160002.89200999998</v>
      </c>
      <c r="D29" s="373">
        <v>0.58087766737348034</v>
      </c>
      <c r="E29" s="372">
        <v>58791.460339999991</v>
      </c>
    </row>
    <row r="30" spans="1:5" ht="22.5">
      <c r="A30" s="374" t="s">
        <v>1098</v>
      </c>
      <c r="B30" s="395">
        <v>72634.585959999997</v>
      </c>
      <c r="C30" s="395">
        <v>74859.091649999988</v>
      </c>
      <c r="D30" s="373">
        <v>3.0625984310353571E-2</v>
      </c>
      <c r="E30" s="372">
        <v>2224.5056899999909</v>
      </c>
    </row>
    <row r="31" spans="1:5" ht="22.5">
      <c r="A31" s="374" t="s">
        <v>1099</v>
      </c>
      <c r="B31" s="395">
        <v>26744.529859999995</v>
      </c>
      <c r="C31" s="395">
        <v>31193.379939999995</v>
      </c>
      <c r="D31" s="373">
        <v>0.16634616885353615</v>
      </c>
      <c r="E31" s="372">
        <v>4448.8500800000002</v>
      </c>
    </row>
    <row r="32" spans="1:5" ht="22.5">
      <c r="A32" s="374" t="s">
        <v>1100</v>
      </c>
      <c r="B32" s="395">
        <v>45890.056100000002</v>
      </c>
      <c r="C32" s="395">
        <v>43665.711709999989</v>
      </c>
      <c r="D32" s="373">
        <v>-4.8471163015205265E-2</v>
      </c>
      <c r="E32" s="372">
        <v>-2224.3443900000129</v>
      </c>
    </row>
    <row r="33" spans="1:5">
      <c r="A33" s="371" t="s">
        <v>683</v>
      </c>
      <c r="B33" s="395">
        <v>183994.29755999998</v>
      </c>
      <c r="C33" s="395">
        <v>229451.41024999999</v>
      </c>
      <c r="D33" s="373">
        <v>0.24705718216716255</v>
      </c>
      <c r="E33" s="372">
        <v>45457.112690000009</v>
      </c>
    </row>
    <row r="34" spans="1:5">
      <c r="A34" s="371" t="s">
        <v>684</v>
      </c>
      <c r="B34" s="395">
        <v>256401.90735000002</v>
      </c>
      <c r="C34" s="395">
        <v>284563.87910999998</v>
      </c>
      <c r="D34" s="373">
        <v>0.10983526624689888</v>
      </c>
      <c r="E34" s="372">
        <v>28161.971759999957</v>
      </c>
    </row>
    <row r="35" spans="1:5" ht="22.5">
      <c r="A35" s="374" t="s">
        <v>1096</v>
      </c>
      <c r="B35" s="395">
        <v>-72407.609790000046</v>
      </c>
      <c r="C35" s="395">
        <v>-55112.468859999994</v>
      </c>
      <c r="D35" s="373">
        <v>-0.23885805622033696</v>
      </c>
      <c r="E35" s="372">
        <v>17295.140930000052</v>
      </c>
    </row>
    <row r="36" spans="1:5" ht="22.5">
      <c r="A36" s="374" t="s">
        <v>1101</v>
      </c>
      <c r="B36" s="395">
        <v>74693.877979999961</v>
      </c>
      <c r="C36" s="395">
        <v>148556.13485999996</v>
      </c>
      <c r="D36" s="373">
        <v>0.98886627495465373</v>
      </c>
      <c r="E36" s="372">
        <v>73862.256880000001</v>
      </c>
    </row>
    <row r="37" spans="1:5">
      <c r="A37" s="371" t="s">
        <v>685</v>
      </c>
      <c r="B37" s="395">
        <v>15604.784797999999</v>
      </c>
      <c r="C37" s="395">
        <v>27232.414645000004</v>
      </c>
      <c r="D37" s="373">
        <v>0.74513234226019387</v>
      </c>
      <c r="E37" s="372">
        <v>11627.629847000006</v>
      </c>
    </row>
    <row r="38" spans="1:5" ht="21.75">
      <c r="A38" s="376" t="s">
        <v>1097</v>
      </c>
      <c r="B38" s="396">
        <v>59089.093181999961</v>
      </c>
      <c r="C38" s="396">
        <v>121323.72021499995</v>
      </c>
      <c r="D38" s="370">
        <v>1.0532337472384539</v>
      </c>
      <c r="E38" s="369">
        <v>62234.62703299999</v>
      </c>
    </row>
    <row r="39" spans="1:5">
      <c r="A39" s="36" t="s">
        <v>377</v>
      </c>
    </row>
    <row r="41" spans="1:5">
      <c r="A41" s="588" t="s">
        <v>790</v>
      </c>
    </row>
    <row r="42" spans="1:5">
      <c r="A42" s="52" t="s">
        <v>793</v>
      </c>
    </row>
    <row r="43" spans="1:5" ht="12.75" customHeight="1">
      <c r="A43" s="603" t="s">
        <v>789</v>
      </c>
    </row>
    <row r="44" spans="1:5">
      <c r="A44" s="116" t="s">
        <v>698</v>
      </c>
      <c r="B44" s="115"/>
    </row>
    <row r="45" spans="1:5" ht="12.75" customHeight="1">
      <c r="A45" s="118" t="s">
        <v>788</v>
      </c>
    </row>
    <row r="46" spans="1:5">
      <c r="A46" s="117" t="s">
        <v>697</v>
      </c>
      <c r="B46" s="118"/>
    </row>
    <row r="47" spans="1:5">
      <c r="E47" s="132" t="s">
        <v>820</v>
      </c>
    </row>
    <row r="48" spans="1:5" ht="24">
      <c r="A48" s="777" t="s">
        <v>521</v>
      </c>
      <c r="B48" s="587" t="s">
        <v>522</v>
      </c>
      <c r="C48" s="587" t="s">
        <v>522</v>
      </c>
      <c r="D48" s="781" t="s">
        <v>519</v>
      </c>
      <c r="E48" s="781" t="s">
        <v>520</v>
      </c>
    </row>
    <row r="49" spans="1:5" ht="22.5">
      <c r="A49" s="780"/>
      <c r="B49" s="659" t="s">
        <v>1264</v>
      </c>
      <c r="C49" s="659" t="s">
        <v>1265</v>
      </c>
      <c r="D49" s="781"/>
      <c r="E49" s="781"/>
    </row>
    <row r="50" spans="1:5">
      <c r="A50" s="397" t="s">
        <v>693</v>
      </c>
      <c r="B50" s="398">
        <v>6029609.2728965003</v>
      </c>
      <c r="C50" s="398">
        <v>5539089.9444999993</v>
      </c>
      <c r="D50" s="373">
        <v>-8.1351760320758859E-2</v>
      </c>
      <c r="E50" s="372">
        <v>-490519.32839650102</v>
      </c>
    </row>
    <row r="51" spans="1:5">
      <c r="A51" s="397" t="s">
        <v>694</v>
      </c>
      <c r="B51" s="398">
        <v>4627049.3754599998</v>
      </c>
      <c r="C51" s="398">
        <v>5855539.1499700015</v>
      </c>
      <c r="D51" s="373">
        <v>0.26550176469380582</v>
      </c>
      <c r="E51" s="372">
        <v>1228489.7745100018</v>
      </c>
    </row>
    <row r="52" spans="1:5">
      <c r="A52" s="397" t="s">
        <v>695</v>
      </c>
      <c r="B52" s="398">
        <v>65609.89357</v>
      </c>
      <c r="C52" s="398">
        <v>184716.31169999999</v>
      </c>
      <c r="D52" s="373">
        <v>1.8153728294487155</v>
      </c>
      <c r="E52" s="372">
        <v>119106.41812999999</v>
      </c>
    </row>
    <row r="53" spans="1:5">
      <c r="A53" s="399" t="s">
        <v>696</v>
      </c>
      <c r="B53" s="400">
        <v>10722268.541926501</v>
      </c>
      <c r="C53" s="400">
        <v>11579345.406170001</v>
      </c>
      <c r="D53" s="370">
        <v>7.99342845119142E-2</v>
      </c>
      <c r="E53" s="369">
        <v>857076.86424349993</v>
      </c>
    </row>
    <row r="54" spans="1:5">
      <c r="A54" s="36" t="s">
        <v>377</v>
      </c>
    </row>
    <row r="55" spans="1:5">
      <c r="A55" s="129" t="s">
        <v>1223</v>
      </c>
    </row>
    <row r="56" spans="1:5">
      <c r="A56" s="129" t="s">
        <v>1266</v>
      </c>
    </row>
    <row r="58" spans="1:5">
      <c r="A58" s="89" t="s">
        <v>459</v>
      </c>
    </row>
    <row r="59" spans="1:5">
      <c r="E59" s="53" t="s">
        <v>676</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634" t="s">
        <v>453</v>
      </c>
      <c r="J1" s="432" t="str">
        <f>Naslovnica!A20</f>
        <v>Studeni 2013.</v>
      </c>
    </row>
    <row r="2" spans="1:11" ht="12.75" customHeight="1">
      <c r="A2" s="7" t="s">
        <v>11</v>
      </c>
      <c r="J2" s="19" t="str">
        <f>Naslovnica!A24</f>
        <v>November 2013</v>
      </c>
    </row>
    <row r="3" spans="1:11" ht="12.75" customHeight="1"/>
    <row r="4" spans="1:11" ht="12.75" customHeight="1"/>
    <row r="5" spans="1:11">
      <c r="A5" s="433"/>
      <c r="B5" s="434"/>
      <c r="C5" s="434" t="str">
        <f>Naslovnica!A20</f>
        <v>Studeni 2013.</v>
      </c>
      <c r="D5" s="433"/>
      <c r="E5" s="434"/>
      <c r="F5" s="434" t="s">
        <v>1269</v>
      </c>
      <c r="G5" s="434"/>
      <c r="H5" s="694" t="s">
        <v>1182</v>
      </c>
      <c r="I5" s="695"/>
      <c r="J5" s="695"/>
    </row>
    <row r="6" spans="1:11">
      <c r="A6" s="433"/>
      <c r="B6" s="435"/>
      <c r="C6" s="436" t="str">
        <f>Naslovnica!A24</f>
        <v>November 2013</v>
      </c>
      <c r="D6" s="433"/>
      <c r="E6" s="435"/>
      <c r="F6" s="436" t="s">
        <v>1241</v>
      </c>
      <c r="G6" s="435"/>
      <c r="H6" s="696" t="s">
        <v>52</v>
      </c>
      <c r="I6" s="696"/>
      <c r="J6" s="437" t="s">
        <v>53</v>
      </c>
    </row>
    <row r="7" spans="1:11" ht="30" customHeight="1">
      <c r="A7" s="438" t="s">
        <v>48</v>
      </c>
      <c r="B7" s="438" t="s">
        <v>49</v>
      </c>
      <c r="C7" s="438" t="s">
        <v>50</v>
      </c>
      <c r="D7" s="438" t="s">
        <v>51</v>
      </c>
      <c r="E7" s="438" t="s">
        <v>49</v>
      </c>
      <c r="F7" s="438" t="s">
        <v>50</v>
      </c>
      <c r="G7" s="438" t="s">
        <v>51</v>
      </c>
      <c r="H7" s="438" t="s">
        <v>49</v>
      </c>
      <c r="I7" s="438" t="s">
        <v>50</v>
      </c>
      <c r="J7" s="438" t="s">
        <v>51</v>
      </c>
    </row>
    <row r="8" spans="1:11" ht="12.75" customHeight="1">
      <c r="A8" s="174" t="s">
        <v>54</v>
      </c>
      <c r="B8" s="175">
        <v>2534</v>
      </c>
      <c r="C8" s="175">
        <v>2174</v>
      </c>
      <c r="D8" s="175">
        <v>4708</v>
      </c>
      <c r="E8" s="176">
        <v>2215</v>
      </c>
      <c r="F8" s="176">
        <v>1874</v>
      </c>
      <c r="G8" s="175">
        <v>4089</v>
      </c>
      <c r="H8" s="175">
        <v>319</v>
      </c>
      <c r="I8" s="175">
        <v>300</v>
      </c>
      <c r="J8" s="177">
        <v>0.15138175593054526</v>
      </c>
      <c r="K8" s="104"/>
    </row>
    <row r="9" spans="1:11" ht="12.75" customHeight="1">
      <c r="A9" s="174" t="s">
        <v>55</v>
      </c>
      <c r="B9" s="175">
        <v>88614</v>
      </c>
      <c r="C9" s="175">
        <v>75055</v>
      </c>
      <c r="D9" s="175">
        <v>163669</v>
      </c>
      <c r="E9" s="176">
        <v>87898</v>
      </c>
      <c r="F9" s="176">
        <v>74168</v>
      </c>
      <c r="G9" s="175">
        <v>162066</v>
      </c>
      <c r="H9" s="175">
        <v>716</v>
      </c>
      <c r="I9" s="175">
        <v>887</v>
      </c>
      <c r="J9" s="177">
        <v>9.8910320486715886E-3</v>
      </c>
      <c r="K9" s="104"/>
    </row>
    <row r="10" spans="1:11" ht="12.75" customHeight="1">
      <c r="A10" s="174" t="s">
        <v>56</v>
      </c>
      <c r="B10" s="175">
        <v>136316</v>
      </c>
      <c r="C10" s="175">
        <v>126463</v>
      </c>
      <c r="D10" s="175">
        <v>262779</v>
      </c>
      <c r="E10" s="176">
        <v>136371</v>
      </c>
      <c r="F10" s="176">
        <v>126541</v>
      </c>
      <c r="G10" s="175">
        <v>262912</v>
      </c>
      <c r="H10" s="175">
        <v>-55</v>
      </c>
      <c r="I10" s="175">
        <v>-78</v>
      </c>
      <c r="J10" s="177">
        <v>-5.0587268743917946E-4</v>
      </c>
      <c r="K10" s="92"/>
    </row>
    <row r="11" spans="1:11" ht="12.75" customHeight="1">
      <c r="A11" s="174" t="s">
        <v>57</v>
      </c>
      <c r="B11" s="175">
        <v>156284</v>
      </c>
      <c r="C11" s="175">
        <v>145404</v>
      </c>
      <c r="D11" s="175">
        <v>301688</v>
      </c>
      <c r="E11" s="176">
        <v>156153</v>
      </c>
      <c r="F11" s="176">
        <v>145356</v>
      </c>
      <c r="G11" s="175">
        <v>301509</v>
      </c>
      <c r="H11" s="175">
        <v>131</v>
      </c>
      <c r="I11" s="175">
        <v>48</v>
      </c>
      <c r="J11" s="177">
        <v>5.9368045398322522E-4</v>
      </c>
    </row>
    <row r="12" spans="1:11" ht="12.75" customHeight="1">
      <c r="A12" s="174" t="s">
        <v>58</v>
      </c>
      <c r="B12" s="175">
        <v>149039</v>
      </c>
      <c r="C12" s="175">
        <v>139207</v>
      </c>
      <c r="D12" s="175">
        <v>288246</v>
      </c>
      <c r="E12" s="176">
        <v>148848</v>
      </c>
      <c r="F12" s="176">
        <v>138933</v>
      </c>
      <c r="G12" s="175">
        <v>287781</v>
      </c>
      <c r="H12" s="175">
        <v>191</v>
      </c>
      <c r="I12" s="175">
        <v>274</v>
      </c>
      <c r="J12" s="177">
        <v>1.615812023726404E-3</v>
      </c>
    </row>
    <row r="13" spans="1:11" ht="12.75" customHeight="1">
      <c r="A13" s="174" t="s">
        <v>59</v>
      </c>
      <c r="B13" s="175">
        <v>131273</v>
      </c>
      <c r="C13" s="175">
        <v>127479</v>
      </c>
      <c r="D13" s="175">
        <v>258752</v>
      </c>
      <c r="E13" s="176">
        <v>131048</v>
      </c>
      <c r="F13" s="176">
        <v>127291</v>
      </c>
      <c r="G13" s="175">
        <v>258339</v>
      </c>
      <c r="H13" s="175">
        <v>225</v>
      </c>
      <c r="I13" s="175">
        <v>188</v>
      </c>
      <c r="J13" s="177">
        <v>1.598674609718298E-3</v>
      </c>
    </row>
    <row r="14" spans="1:11" ht="12.75" customHeight="1">
      <c r="A14" s="174" t="s">
        <v>60</v>
      </c>
      <c r="B14" s="175">
        <v>125685</v>
      </c>
      <c r="C14" s="175">
        <v>121942</v>
      </c>
      <c r="D14" s="175">
        <v>247627</v>
      </c>
      <c r="E14" s="176">
        <v>125572</v>
      </c>
      <c r="F14" s="176">
        <v>121710</v>
      </c>
      <c r="G14" s="175">
        <v>247282</v>
      </c>
      <c r="H14" s="175">
        <v>113</v>
      </c>
      <c r="I14" s="175">
        <v>232</v>
      </c>
      <c r="J14" s="177">
        <v>1.3951682694250955E-3</v>
      </c>
    </row>
    <row r="15" spans="1:11" ht="12.75" customHeight="1">
      <c r="A15" s="174" t="s">
        <v>61</v>
      </c>
      <c r="B15" s="175">
        <v>68220</v>
      </c>
      <c r="C15" s="175">
        <v>65149</v>
      </c>
      <c r="D15" s="175">
        <v>133369</v>
      </c>
      <c r="E15" s="176">
        <v>66993</v>
      </c>
      <c r="F15" s="176">
        <v>63958</v>
      </c>
      <c r="G15" s="175">
        <v>130951</v>
      </c>
      <c r="H15" s="175">
        <v>1227</v>
      </c>
      <c r="I15" s="175">
        <v>1191</v>
      </c>
      <c r="J15" s="177">
        <v>1.8464921993722738E-2</v>
      </c>
    </row>
    <row r="16" spans="1:11" ht="12.75" customHeight="1">
      <c r="A16" s="174" t="s">
        <v>62</v>
      </c>
      <c r="B16" s="175">
        <v>20399</v>
      </c>
      <c r="C16" s="175">
        <v>13894</v>
      </c>
      <c r="D16" s="175">
        <v>34293</v>
      </c>
      <c r="E16" s="176">
        <v>20063</v>
      </c>
      <c r="F16" s="176">
        <v>13582</v>
      </c>
      <c r="G16" s="175">
        <v>33645</v>
      </c>
      <c r="H16" s="175">
        <v>336</v>
      </c>
      <c r="I16" s="175">
        <v>312</v>
      </c>
      <c r="J16" s="177">
        <v>1.9259919750334475E-2</v>
      </c>
    </row>
    <row r="17" spans="1:11" ht="12.75" customHeight="1">
      <c r="A17" s="174" t="s">
        <v>63</v>
      </c>
      <c r="B17" s="175">
        <v>2634</v>
      </c>
      <c r="C17" s="175">
        <v>1216</v>
      </c>
      <c r="D17" s="175">
        <v>3850</v>
      </c>
      <c r="E17" s="178">
        <v>2496</v>
      </c>
      <c r="F17" s="178">
        <v>1148</v>
      </c>
      <c r="G17" s="175">
        <v>3644</v>
      </c>
      <c r="H17" s="175">
        <v>138</v>
      </c>
      <c r="I17" s="175">
        <v>68</v>
      </c>
      <c r="J17" s="177">
        <v>5.6531284302963725E-2</v>
      </c>
    </row>
    <row r="18" spans="1:11" ht="12.75" customHeight="1">
      <c r="A18" s="174" t="s">
        <v>64</v>
      </c>
      <c r="B18" s="175">
        <v>0</v>
      </c>
      <c r="C18" s="175">
        <v>0</v>
      </c>
      <c r="D18" s="175">
        <v>0</v>
      </c>
      <c r="E18" s="178">
        <v>0</v>
      </c>
      <c r="F18" s="178">
        <v>0</v>
      </c>
      <c r="G18" s="175">
        <v>0</v>
      </c>
      <c r="H18" s="175">
        <v>0</v>
      </c>
      <c r="I18" s="175">
        <v>0</v>
      </c>
      <c r="J18" s="177">
        <v>0</v>
      </c>
    </row>
    <row r="19" spans="1:11" ht="26.25" customHeight="1">
      <c r="A19" s="439" t="s">
        <v>65</v>
      </c>
      <c r="B19" s="440">
        <v>880998</v>
      </c>
      <c r="C19" s="440">
        <v>817983</v>
      </c>
      <c r="D19" s="440">
        <v>1698981</v>
      </c>
      <c r="E19" s="440">
        <v>877657</v>
      </c>
      <c r="F19" s="440">
        <v>814561</v>
      </c>
      <c r="G19" s="440">
        <v>1692218</v>
      </c>
      <c r="H19" s="440">
        <v>3341</v>
      </c>
      <c r="I19" s="440">
        <v>3422</v>
      </c>
      <c r="J19" s="441">
        <v>3.9965299979081159E-3</v>
      </c>
    </row>
    <row r="20" spans="1:11" ht="12.75" customHeight="1">
      <c r="A20" s="23" t="s">
        <v>66</v>
      </c>
    </row>
    <row r="21" spans="1:11" ht="12.75" customHeight="1"/>
    <row r="22" spans="1:11" ht="12.75" customHeight="1"/>
    <row r="23" spans="1:11" ht="12.75" customHeight="1">
      <c r="A23" s="634" t="s">
        <v>1270</v>
      </c>
    </row>
    <row r="24" spans="1:11" ht="12.75" customHeight="1">
      <c r="A24" s="22" t="s">
        <v>1271</v>
      </c>
      <c r="K24" s="92"/>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c r="K31" s="92"/>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23" t="s">
        <v>66</v>
      </c>
    </row>
    <row r="68" spans="1:10" ht="12.75" customHeight="1"/>
    <row r="69" spans="1:10" ht="12.75" customHeight="1"/>
    <row r="70" spans="1:10" ht="12.75" customHeight="1"/>
    <row r="71" spans="1:10" ht="12.75" customHeight="1">
      <c r="A71" s="88" t="s">
        <v>459</v>
      </c>
    </row>
    <row r="72" spans="1:10" ht="12.75" customHeight="1"/>
    <row r="73" spans="1:10" ht="12.75" customHeight="1"/>
    <row r="74" spans="1:10" ht="12.75" customHeight="1"/>
    <row r="75" spans="1:10" ht="12.75" customHeight="1"/>
    <row r="76" spans="1:10" ht="12.75" customHeight="1">
      <c r="J76" s="24" t="s">
        <v>67</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35" t="s">
        <v>1201</v>
      </c>
      <c r="M1" s="432" t="str">
        <f>Naslovnica!A20</f>
        <v>Studeni 2013.</v>
      </c>
    </row>
    <row r="2" spans="1:14" ht="12.75" customHeight="1">
      <c r="A2" s="25" t="s">
        <v>68</v>
      </c>
      <c r="M2" s="19" t="str">
        <f>Naslovnica!A24</f>
        <v>November 2013</v>
      </c>
    </row>
    <row r="3" spans="1:14" ht="12.75" customHeight="1"/>
    <row r="4" spans="1:14" ht="12.75" customHeight="1">
      <c r="J4" s="698" t="s">
        <v>83</v>
      </c>
      <c r="K4" s="698"/>
      <c r="L4" s="698"/>
      <c r="M4" s="698"/>
    </row>
    <row r="5" spans="1:14" ht="24.75" customHeight="1">
      <c r="A5" s="442"/>
      <c r="B5" s="442"/>
      <c r="C5" s="704" t="s">
        <v>69</v>
      </c>
      <c r="D5" s="704"/>
      <c r="E5" s="704"/>
      <c r="F5" s="699" t="s">
        <v>1124</v>
      </c>
      <c r="G5" s="699" t="s">
        <v>70</v>
      </c>
      <c r="H5" s="704" t="s">
        <v>71</v>
      </c>
      <c r="I5" s="704"/>
      <c r="J5" s="704"/>
      <c r="K5" s="699" t="s">
        <v>72</v>
      </c>
      <c r="L5" s="699" t="s">
        <v>73</v>
      </c>
      <c r="M5" s="699" t="s">
        <v>74</v>
      </c>
    </row>
    <row r="6" spans="1:14" ht="81" customHeight="1">
      <c r="A6" s="699" t="s">
        <v>75</v>
      </c>
      <c r="B6" s="699"/>
      <c r="C6" s="443" t="s">
        <v>1125</v>
      </c>
      <c r="D6" s="443" t="s">
        <v>76</v>
      </c>
      <c r="E6" s="443" t="s">
        <v>74</v>
      </c>
      <c r="F6" s="699"/>
      <c r="G6" s="699"/>
      <c r="H6" s="443" t="s">
        <v>77</v>
      </c>
      <c r="I6" s="443" t="s">
        <v>78</v>
      </c>
      <c r="J6" s="443" t="s">
        <v>74</v>
      </c>
      <c r="K6" s="699"/>
      <c r="L6" s="699"/>
      <c r="M6" s="699"/>
    </row>
    <row r="7" spans="1:14" ht="19.5" customHeight="1">
      <c r="A7" s="179" t="str">
        <f>Naslovnica!A20</f>
        <v>Studeni 2013.</v>
      </c>
      <c r="B7" s="180" t="str">
        <f>Naslovnica!A24</f>
        <v>November 2013</v>
      </c>
      <c r="C7" s="181">
        <v>420361.59954999993</v>
      </c>
      <c r="D7" s="181">
        <v>4136.50684</v>
      </c>
      <c r="E7" s="181">
        <v>424498.10638999991</v>
      </c>
      <c r="F7" s="181">
        <v>7411.1496699999998</v>
      </c>
      <c r="G7" s="181">
        <v>52845.755349999992</v>
      </c>
      <c r="H7" s="181">
        <v>23406.963969999997</v>
      </c>
      <c r="I7" s="181">
        <v>666.01107999999999</v>
      </c>
      <c r="J7" s="181">
        <v>24072.975049999997</v>
      </c>
      <c r="K7" s="182">
        <v>0</v>
      </c>
      <c r="L7" s="181">
        <v>688.78939000000003</v>
      </c>
      <c r="M7" s="181">
        <v>509516.77584999998</v>
      </c>
      <c r="N7" s="104"/>
    </row>
    <row r="8" spans="1:14" ht="19.5" customHeight="1">
      <c r="A8" s="183" t="str">
        <f>'4 Tablica 2 - Graf 2'!F5</f>
        <v>Liistopad 2013.</v>
      </c>
      <c r="B8" s="184" t="str">
        <f>'4 Tablica 2 - Graf 2'!F6</f>
        <v>October 2013</v>
      </c>
      <c r="C8" s="181">
        <v>427825.33925000008</v>
      </c>
      <c r="D8" s="181">
        <v>4559.0213700000004</v>
      </c>
      <c r="E8" s="181">
        <v>432384.36062000005</v>
      </c>
      <c r="F8" s="181">
        <v>8222.1267200000002</v>
      </c>
      <c r="G8" s="181">
        <v>54641.103620000002</v>
      </c>
      <c r="H8" s="181">
        <v>23258.08498</v>
      </c>
      <c r="I8" s="181">
        <v>497.89753000000002</v>
      </c>
      <c r="J8" s="181">
        <v>23755.982510000002</v>
      </c>
      <c r="K8" s="182">
        <v>0</v>
      </c>
      <c r="L8" s="181">
        <v>559.70366000000001</v>
      </c>
      <c r="M8" s="181">
        <v>519563.27713000012</v>
      </c>
      <c r="N8" s="104"/>
    </row>
    <row r="9" spans="1:14" ht="17.25" customHeight="1">
      <c r="A9" s="702" t="s">
        <v>79</v>
      </c>
      <c r="B9" s="702"/>
      <c r="C9" s="185">
        <v>-1.7445763528369948E-2</v>
      </c>
      <c r="D9" s="185">
        <v>-9.2676584667994291E-2</v>
      </c>
      <c r="E9" s="185">
        <v>-1.8238990463697535E-2</v>
      </c>
      <c r="F9" s="185">
        <v>-9.8633489560229062E-2</v>
      </c>
      <c r="G9" s="185">
        <v>-3.2857101175805453E-2</v>
      </c>
      <c r="H9" s="185">
        <v>6.4011714691050818E-3</v>
      </c>
      <c r="I9" s="185">
        <v>0.33764688489215838</v>
      </c>
      <c r="J9" s="185">
        <v>1.3343693104107931E-2</v>
      </c>
      <c r="K9" s="186" t="s">
        <v>1310</v>
      </c>
      <c r="L9" s="185">
        <v>0.23063227780214982</v>
      </c>
      <c r="M9" s="185">
        <v>-1.933643450610233E-2</v>
      </c>
      <c r="N9" s="92"/>
    </row>
    <row r="10" spans="1:14" ht="39" customHeight="1">
      <c r="A10" s="702" t="s">
        <v>80</v>
      </c>
      <c r="B10" s="702"/>
      <c r="C10" s="181">
        <v>393363.30012000003</v>
      </c>
      <c r="D10" s="181">
        <v>3857.9408199999998</v>
      </c>
      <c r="E10" s="181">
        <v>397221.24093999999</v>
      </c>
      <c r="F10" s="181">
        <v>7179.0961500000003</v>
      </c>
      <c r="G10" s="181">
        <v>44070.149230000003</v>
      </c>
      <c r="H10" s="181">
        <v>49750.745000000003</v>
      </c>
      <c r="I10" s="181">
        <v>467.58240000000001</v>
      </c>
      <c r="J10" s="181">
        <v>50218.327400000002</v>
      </c>
      <c r="K10" s="182">
        <v>0</v>
      </c>
      <c r="L10" s="181">
        <v>922.69353000000001</v>
      </c>
      <c r="M10" s="181">
        <v>499611.50724999997</v>
      </c>
    </row>
    <row r="11" spans="1:14" ht="29.25" customHeight="1">
      <c r="A11" s="702" t="s">
        <v>81</v>
      </c>
      <c r="B11" s="702"/>
      <c r="C11" s="185">
        <v>6.8634515273193392E-2</v>
      </c>
      <c r="D11" s="185">
        <v>7.2205882100596919E-2</v>
      </c>
      <c r="E11" s="185">
        <v>6.8669201539804062E-2</v>
      </c>
      <c r="F11" s="185">
        <v>3.2323500779412109E-2</v>
      </c>
      <c r="G11" s="185">
        <v>0.19912812353324516</v>
      </c>
      <c r="H11" s="185">
        <v>-0.52951530735871399</v>
      </c>
      <c r="I11" s="185">
        <v>0.42437157600457154</v>
      </c>
      <c r="J11" s="185">
        <v>-0.52063367506740188</v>
      </c>
      <c r="K11" s="182" t="s">
        <v>1310</v>
      </c>
      <c r="L11" s="185">
        <v>-0.25350144158916987</v>
      </c>
      <c r="M11" s="185">
        <v>1.9825941669200837E-2</v>
      </c>
    </row>
    <row r="12" spans="1:14" ht="34.5" customHeight="1">
      <c r="A12" s="697" t="s">
        <v>82</v>
      </c>
      <c r="B12" s="697"/>
      <c r="C12" s="444">
        <v>4475871.8870400004</v>
      </c>
      <c r="D12" s="444">
        <v>49223.728589999999</v>
      </c>
      <c r="E12" s="444">
        <v>4525095.6156299999</v>
      </c>
      <c r="F12" s="444">
        <v>78330.547470000005</v>
      </c>
      <c r="G12" s="444">
        <v>560877.42507</v>
      </c>
      <c r="H12" s="444">
        <v>265486.67679</v>
      </c>
      <c r="I12" s="444">
        <v>5330.2150000000011</v>
      </c>
      <c r="J12" s="444">
        <v>270816.89179000002</v>
      </c>
      <c r="K12" s="445">
        <v>0</v>
      </c>
      <c r="L12" s="444">
        <v>5682.3282499999996</v>
      </c>
      <c r="M12" s="444">
        <v>5440802.8082100004</v>
      </c>
    </row>
    <row r="13" spans="1:14" ht="12.75" customHeight="1">
      <c r="A13" s="705" t="s">
        <v>84</v>
      </c>
      <c r="B13" s="705"/>
      <c r="C13" s="705"/>
    </row>
    <row r="14" spans="1:14" ht="12.75" customHeight="1">
      <c r="A14" s="703" t="s">
        <v>85</v>
      </c>
      <c r="B14" s="703"/>
      <c r="C14" s="703"/>
    </row>
    <row r="15" spans="1:14" ht="12.75" customHeight="1"/>
    <row r="16" spans="1:14" ht="12.75" customHeight="1">
      <c r="A16" s="635" t="s">
        <v>454</v>
      </c>
      <c r="M16" s="14" t="str">
        <f>Naslovnica!A20</f>
        <v>Studeni 2013.</v>
      </c>
    </row>
    <row r="17" spans="1:14" ht="12.75" customHeight="1">
      <c r="A17" s="26" t="s">
        <v>17</v>
      </c>
      <c r="M17" s="19" t="str">
        <f>Naslovnica!A24</f>
        <v>November 2013</v>
      </c>
    </row>
    <row r="18" spans="1:14" ht="12.75" customHeight="1"/>
    <row r="19" spans="1:14" ht="12.75" customHeight="1">
      <c r="J19" s="698" t="s">
        <v>83</v>
      </c>
      <c r="K19" s="698"/>
      <c r="L19" s="698"/>
      <c r="M19" s="698"/>
    </row>
    <row r="20" spans="1:14" ht="21" customHeight="1">
      <c r="A20" s="699" t="s">
        <v>86</v>
      </c>
      <c r="B20" s="701"/>
      <c r="C20" s="704" t="s">
        <v>87</v>
      </c>
      <c r="D20" s="704"/>
      <c r="E20" s="704"/>
      <c r="F20" s="704" t="s">
        <v>88</v>
      </c>
      <c r="G20" s="704"/>
      <c r="H20" s="704"/>
      <c r="I20" s="699" t="s">
        <v>89</v>
      </c>
      <c r="J20" s="699" t="s">
        <v>90</v>
      </c>
      <c r="K20" s="699" t="s">
        <v>91</v>
      </c>
      <c r="L20" s="700" t="s">
        <v>92</v>
      </c>
      <c r="M20" s="699" t="s">
        <v>74</v>
      </c>
    </row>
    <row r="21" spans="1:14" ht="123.75" customHeight="1">
      <c r="A21" s="701"/>
      <c r="B21" s="701"/>
      <c r="C21" s="443" t="s">
        <v>93</v>
      </c>
      <c r="D21" s="443" t="s">
        <v>94</v>
      </c>
      <c r="E21" s="443" t="s">
        <v>74</v>
      </c>
      <c r="F21" s="443" t="s">
        <v>95</v>
      </c>
      <c r="G21" s="443" t="s">
        <v>77</v>
      </c>
      <c r="H21" s="443" t="s">
        <v>74</v>
      </c>
      <c r="I21" s="701"/>
      <c r="J21" s="701"/>
      <c r="K21" s="699"/>
      <c r="L21" s="701"/>
      <c r="M21" s="701"/>
    </row>
    <row r="22" spans="1:14" ht="18.75" customHeight="1">
      <c r="A22" s="187" t="str">
        <f>Naslovnica!A20</f>
        <v>Studeni 2013.</v>
      </c>
      <c r="B22" s="180" t="str">
        <f>Naslovnica!A24</f>
        <v>November 2013</v>
      </c>
      <c r="C22" s="188">
        <v>2931.29972</v>
      </c>
      <c r="D22" s="189">
        <v>7.4189999999999992E-2</v>
      </c>
      <c r="E22" s="188">
        <v>2931.3739099999998</v>
      </c>
      <c r="F22" s="188">
        <v>422104.47036000004</v>
      </c>
      <c r="G22" s="188">
        <v>1002.94287</v>
      </c>
      <c r="H22" s="188">
        <v>423107.41323000006</v>
      </c>
      <c r="I22" s="188">
        <v>49930.30762</v>
      </c>
      <c r="J22" s="188">
        <v>22505.526850000002</v>
      </c>
      <c r="K22" s="188">
        <v>688.78939000000003</v>
      </c>
      <c r="L22" s="188">
        <v>1635.9361899999999</v>
      </c>
      <c r="M22" s="188">
        <v>500799.34719000006</v>
      </c>
      <c r="N22" s="104"/>
    </row>
    <row r="23" spans="1:14" ht="18.75" customHeight="1">
      <c r="A23" s="183" t="str">
        <f>'4 Tablica 2 - Graf 2'!F5</f>
        <v>Liistopad 2013.</v>
      </c>
      <c r="B23" s="184" t="str">
        <f>'4 Tablica 2 - Graf 2'!F6</f>
        <v>October 2013</v>
      </c>
      <c r="C23" s="188">
        <v>3205.6530699999998</v>
      </c>
      <c r="D23" s="189">
        <v>9.2859999999999998E-2</v>
      </c>
      <c r="E23" s="188">
        <v>3205.74593</v>
      </c>
      <c r="F23" s="188">
        <v>461571.27172000002</v>
      </c>
      <c r="G23" s="188">
        <v>2164.6432200000004</v>
      </c>
      <c r="H23" s="188">
        <v>463735.91494000005</v>
      </c>
      <c r="I23" s="188">
        <v>57808.923840000003</v>
      </c>
      <c r="J23" s="188">
        <v>21450.46485</v>
      </c>
      <c r="K23" s="188">
        <v>559.70366000000001</v>
      </c>
      <c r="L23" s="188">
        <v>499.23364000000009</v>
      </c>
      <c r="M23" s="188">
        <v>547259.98686000006</v>
      </c>
      <c r="N23" s="104"/>
    </row>
    <row r="24" spans="1:14" ht="18.75" customHeight="1">
      <c r="A24" s="702" t="s">
        <v>96</v>
      </c>
      <c r="B24" s="702"/>
      <c r="C24" s="185">
        <v>-8.5584230111338866E-2</v>
      </c>
      <c r="D24" s="185">
        <v>-0.20105535214301104</v>
      </c>
      <c r="E24" s="185">
        <v>-8.5587574932989227E-2</v>
      </c>
      <c r="F24" s="185">
        <v>-8.5505324482025982E-2</v>
      </c>
      <c r="G24" s="185">
        <v>-0.53667058814431334</v>
      </c>
      <c r="H24" s="185">
        <v>-8.7611289962858829E-2</v>
      </c>
      <c r="I24" s="185">
        <v>-0.1362871974888506</v>
      </c>
      <c r="J24" s="185">
        <v>4.9185973701637596E-2</v>
      </c>
      <c r="K24" s="185">
        <v>0.23063227780214982</v>
      </c>
      <c r="L24" s="185">
        <v>2.2768949424161393</v>
      </c>
      <c r="M24" s="185">
        <v>-8.4896832923188947E-2</v>
      </c>
      <c r="N24" s="104"/>
    </row>
    <row r="25" spans="1:14" ht="36.75" customHeight="1">
      <c r="A25" s="702" t="s">
        <v>97</v>
      </c>
      <c r="B25" s="702"/>
      <c r="C25" s="188">
        <v>2718.8951299999999</v>
      </c>
      <c r="D25" s="189">
        <v>8.5949999999999999E-2</v>
      </c>
      <c r="E25" s="188">
        <v>2718.98108</v>
      </c>
      <c r="F25" s="188">
        <v>391262.30898000003</v>
      </c>
      <c r="G25" s="188">
        <v>1600.1506200000001</v>
      </c>
      <c r="H25" s="188">
        <v>392862.4596</v>
      </c>
      <c r="I25" s="188">
        <v>52732.659380000005</v>
      </c>
      <c r="J25" s="188">
        <v>48270.660479999999</v>
      </c>
      <c r="K25" s="188">
        <v>922.69353000000001</v>
      </c>
      <c r="L25" s="188">
        <v>784.27256999999997</v>
      </c>
      <c r="M25" s="188">
        <v>498291.72664000001</v>
      </c>
      <c r="N25" s="92"/>
    </row>
    <row r="26" spans="1:14" ht="28.5" customHeight="1">
      <c r="A26" s="702" t="s">
        <v>81</v>
      </c>
      <c r="B26" s="702"/>
      <c r="C26" s="185">
        <v>7.8121655983105207E-2</v>
      </c>
      <c r="D26" s="185">
        <v>-0.13682373472949397</v>
      </c>
      <c r="E26" s="185">
        <v>7.8114861321506426E-2</v>
      </c>
      <c r="F26" s="185">
        <v>7.8827325485053432E-2</v>
      </c>
      <c r="G26" s="185">
        <v>-0.3732197097795707</v>
      </c>
      <c r="H26" s="185">
        <v>7.6986112800888393E-2</v>
      </c>
      <c r="I26" s="185">
        <v>-5.3142621535656083E-2</v>
      </c>
      <c r="J26" s="185">
        <v>-0.53376385103898205</v>
      </c>
      <c r="K26" s="185">
        <v>-0.25350144158916987</v>
      </c>
      <c r="L26" s="185">
        <v>1.0859280976765513</v>
      </c>
      <c r="M26" s="185">
        <v>5.0324346480906494E-3</v>
      </c>
    </row>
    <row r="27" spans="1:14" ht="30.75" customHeight="1">
      <c r="A27" s="697" t="s">
        <v>82</v>
      </c>
      <c r="B27" s="697"/>
      <c r="C27" s="446">
        <v>31643.942440000003</v>
      </c>
      <c r="D27" s="447">
        <v>1.8029000000000002</v>
      </c>
      <c r="E27" s="446">
        <v>31645.745340000001</v>
      </c>
      <c r="F27" s="446">
        <v>4560536.6869400004</v>
      </c>
      <c r="G27" s="446">
        <v>20426.70737</v>
      </c>
      <c r="H27" s="446">
        <v>4580963.3943100004</v>
      </c>
      <c r="I27" s="446">
        <v>578335.02313999995</v>
      </c>
      <c r="J27" s="446">
        <v>247418.62722999998</v>
      </c>
      <c r="K27" s="446">
        <v>5682.3282499999996</v>
      </c>
      <c r="L27" s="446">
        <v>6901.3513800000001</v>
      </c>
      <c r="M27" s="446">
        <v>5450946.4696500003</v>
      </c>
    </row>
    <row r="28" spans="1:14" ht="12.75" customHeight="1">
      <c r="A28" s="20" t="s">
        <v>99</v>
      </c>
    </row>
    <row r="29" spans="1:14" ht="12.75" customHeight="1"/>
    <row r="30" spans="1:14" ht="12.75" customHeight="1"/>
    <row r="31" spans="1:14" ht="12.75" customHeight="1"/>
    <row r="32" spans="1:14" ht="12.75" customHeight="1">
      <c r="A32" s="88" t="s">
        <v>459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98</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35" t="s">
        <v>455</v>
      </c>
      <c r="K1" s="432" t="str">
        <f>Naslovnica!A20</f>
        <v>Studeni 2013.</v>
      </c>
    </row>
    <row r="2" spans="1:13" ht="12.75" customHeight="1">
      <c r="A2" s="25" t="s">
        <v>100</v>
      </c>
      <c r="K2" s="19" t="str">
        <f>Naslovnica!A24</f>
        <v>November 2013</v>
      </c>
    </row>
    <row r="3" spans="1:13" ht="12.75" customHeight="1">
      <c r="D3" s="698" t="s">
        <v>83</v>
      </c>
      <c r="E3" s="698"/>
      <c r="F3" s="698"/>
    </row>
    <row r="4" spans="1:13" ht="69.75" customHeight="1">
      <c r="A4" s="699" t="s">
        <v>101</v>
      </c>
      <c r="B4" s="699"/>
      <c r="C4" s="443" t="s">
        <v>102</v>
      </c>
      <c r="D4" s="443" t="s">
        <v>103</v>
      </c>
      <c r="E4" s="443" t="s">
        <v>104</v>
      </c>
      <c r="F4" s="443" t="s">
        <v>105</v>
      </c>
    </row>
    <row r="5" spans="1:13" ht="17.25" customHeight="1">
      <c r="A5" s="190" t="str">
        <f>Naslovnica!A20</f>
        <v>Studeni 2013.</v>
      </c>
      <c r="B5" s="191" t="str">
        <f>Naslovnica!A24</f>
        <v>November 2013</v>
      </c>
      <c r="C5" s="192">
        <v>28512.929539998771</v>
      </c>
      <c r="D5" s="192">
        <v>509516.77584999998</v>
      </c>
      <c r="E5" s="192">
        <v>500799.34719000006</v>
      </c>
      <c r="F5" s="192">
        <v>37230.358199998678</v>
      </c>
      <c r="G5" s="104"/>
      <c r="H5" s="104"/>
    </row>
    <row r="6" spans="1:13" ht="17.25" customHeight="1">
      <c r="A6" s="193" t="str">
        <f>'4 Tablica 2 - Graf 2'!F5</f>
        <v>Liistopad 2013.</v>
      </c>
      <c r="B6" s="194" t="str">
        <f>'4 Tablica 2 - Graf 2'!F6</f>
        <v>October 2013</v>
      </c>
      <c r="C6" s="192">
        <v>56209.639269998668</v>
      </c>
      <c r="D6" s="192">
        <v>519563.27713000012</v>
      </c>
      <c r="E6" s="192">
        <v>547259.98686000006</v>
      </c>
      <c r="F6" s="192">
        <v>28512.92953999876</v>
      </c>
      <c r="G6" s="104"/>
      <c r="H6" s="104"/>
      <c r="M6" s="92"/>
    </row>
    <row r="7" spans="1:13" ht="19.5" customHeight="1">
      <c r="A7" s="702" t="s">
        <v>96</v>
      </c>
      <c r="B7" s="702"/>
      <c r="C7" s="195">
        <v>-0.49273950321867194</v>
      </c>
      <c r="D7" s="195">
        <v>-1.933643450610233E-2</v>
      </c>
      <c r="E7" s="195">
        <v>-8.4896832923188947E-2</v>
      </c>
      <c r="F7" s="195">
        <v>0.30573598716928951</v>
      </c>
      <c r="G7" s="104"/>
      <c r="H7" s="92"/>
    </row>
    <row r="8" spans="1:13" ht="32.25" customHeight="1">
      <c r="A8" s="702" t="s">
        <v>80</v>
      </c>
      <c r="B8" s="702"/>
      <c r="C8" s="192">
        <v>27599.434099999071</v>
      </c>
      <c r="D8" s="192">
        <v>499611.50724999997</v>
      </c>
      <c r="E8" s="192">
        <v>498291.72664000001</v>
      </c>
      <c r="F8" s="192">
        <v>28919.21470999904</v>
      </c>
    </row>
    <row r="9" spans="1:13" ht="19.5" customHeight="1">
      <c r="A9" s="702" t="s">
        <v>81</v>
      </c>
      <c r="B9" s="702"/>
      <c r="C9" s="195">
        <v>3.3098339505436863E-2</v>
      </c>
      <c r="D9" s="195">
        <v>1.9825941669200837E-2</v>
      </c>
      <c r="E9" s="195">
        <v>5.0324346480906494E-3</v>
      </c>
      <c r="F9" s="195">
        <v>0.28739174190390437</v>
      </c>
    </row>
    <row r="10" spans="1:13" ht="21" customHeight="1">
      <c r="A10" s="708" t="s">
        <v>82</v>
      </c>
      <c r="B10" s="708"/>
      <c r="C10" s="448">
        <v>47374.019639998914</v>
      </c>
      <c r="D10" s="448">
        <v>5440802.8082100004</v>
      </c>
      <c r="E10" s="448">
        <v>5450946.4696500003</v>
      </c>
      <c r="F10" s="448">
        <v>37230.358199998736</v>
      </c>
      <c r="H10" s="405"/>
    </row>
    <row r="11" spans="1:13" ht="12.75" customHeight="1"/>
    <row r="12" spans="1:13" ht="12.75" customHeight="1">
      <c r="A12" s="635" t="s">
        <v>1202</v>
      </c>
      <c r="K12" s="432" t="str">
        <f>Naslovnica!A20</f>
        <v>Studeni 2013.</v>
      </c>
    </row>
    <row r="13" spans="1:13" ht="12.75" customHeight="1">
      <c r="A13" s="25" t="s">
        <v>516</v>
      </c>
      <c r="K13" s="19" t="str">
        <f>Naslovnica!A24</f>
        <v>November 2013</v>
      </c>
    </row>
    <row r="14" spans="1:13" ht="12.75" customHeight="1">
      <c r="I14" s="698" t="s">
        <v>83</v>
      </c>
      <c r="J14" s="698"/>
      <c r="K14" s="698"/>
    </row>
    <row r="15" spans="1:13" ht="21" customHeight="1">
      <c r="A15" s="699" t="s">
        <v>106</v>
      </c>
      <c r="B15" s="709"/>
      <c r="C15" s="699" t="s">
        <v>107</v>
      </c>
      <c r="D15" s="704" t="s">
        <v>114</v>
      </c>
      <c r="E15" s="704"/>
      <c r="F15" s="704"/>
      <c r="G15" s="704"/>
      <c r="H15" s="704" t="s">
        <v>115</v>
      </c>
      <c r="I15" s="704"/>
      <c r="J15" s="704"/>
      <c r="K15" s="442"/>
    </row>
    <row r="16" spans="1:13" ht="126.75" customHeight="1">
      <c r="A16" s="699"/>
      <c r="B16" s="709"/>
      <c r="C16" s="699"/>
      <c r="D16" s="443" t="s">
        <v>108</v>
      </c>
      <c r="E16" s="443" t="s">
        <v>109</v>
      </c>
      <c r="F16" s="443" t="s">
        <v>110</v>
      </c>
      <c r="G16" s="443" t="s">
        <v>74</v>
      </c>
      <c r="H16" s="443" t="s">
        <v>111</v>
      </c>
      <c r="I16" s="443" t="s">
        <v>112</v>
      </c>
      <c r="J16" s="443" t="s">
        <v>74</v>
      </c>
      <c r="K16" s="443" t="s">
        <v>113</v>
      </c>
    </row>
    <row r="17" spans="1:13" ht="16.5" customHeight="1">
      <c r="A17" s="190" t="str">
        <f>Naslovnica!A20</f>
        <v>Studeni 2013.</v>
      </c>
      <c r="B17" s="191" t="str">
        <f>Naslovnica!A24</f>
        <v>November 2013</v>
      </c>
      <c r="C17" s="192">
        <v>227112.67052000019</v>
      </c>
      <c r="D17" s="192">
        <v>48730.215450000003</v>
      </c>
      <c r="E17" s="192">
        <v>1200.0921699999999</v>
      </c>
      <c r="F17" s="192">
        <v>258.79698000000002</v>
      </c>
      <c r="G17" s="192">
        <v>50189.104600000006</v>
      </c>
      <c r="H17" s="192">
        <v>52586.95837</v>
      </c>
      <c r="I17" s="192">
        <v>258.79698000000002</v>
      </c>
      <c r="J17" s="192">
        <v>52845.755349999999</v>
      </c>
      <c r="K17" s="192">
        <v>224456.01977000019</v>
      </c>
      <c r="L17" s="104"/>
      <c r="M17" s="92"/>
    </row>
    <row r="18" spans="1:13" ht="16.5" customHeight="1">
      <c r="A18" s="193" t="str">
        <f>'4 Tablica 2 - Graf 2'!F5</f>
        <v>Liistopad 2013.</v>
      </c>
      <c r="B18" s="194" t="str">
        <f>'4 Tablica 2 - Graf 2'!F6</f>
        <v>October 2013</v>
      </c>
      <c r="C18" s="192">
        <v>223739.4469600002</v>
      </c>
      <c r="D18" s="192">
        <v>56449.817179999998</v>
      </c>
      <c r="E18" s="192">
        <v>1359.1066599999999</v>
      </c>
      <c r="F18" s="192">
        <v>205.40333999999999</v>
      </c>
      <c r="G18" s="192">
        <v>58014.327179999993</v>
      </c>
      <c r="H18" s="192">
        <v>54435.700280000005</v>
      </c>
      <c r="I18" s="192">
        <v>205.40333999999999</v>
      </c>
      <c r="J18" s="192">
        <v>54641.103620000002</v>
      </c>
      <c r="K18" s="192">
        <v>227112.67052000022</v>
      </c>
      <c r="L18" s="104"/>
    </row>
    <row r="19" spans="1:13" ht="18.75" customHeight="1">
      <c r="A19" s="702" t="s">
        <v>96</v>
      </c>
      <c r="B19" s="702"/>
      <c r="C19" s="196">
        <v>1.5076570563808732E-2</v>
      </c>
      <c r="D19" s="196">
        <v>-0.136751580707245</v>
      </c>
      <c r="E19" s="196">
        <v>-0.11699927215425464</v>
      </c>
      <c r="F19" s="196">
        <v>0.25994533487138055</v>
      </c>
      <c r="G19" s="196">
        <v>-0.13488431152051134</v>
      </c>
      <c r="H19" s="196">
        <v>-3.3961938589761154E-2</v>
      </c>
      <c r="I19" s="196">
        <v>0.25994533487138055</v>
      </c>
      <c r="J19" s="196">
        <v>-3.2857101175805314E-2</v>
      </c>
      <c r="K19" s="196">
        <v>-1.1697501261894928E-2</v>
      </c>
      <c r="L19" s="104"/>
    </row>
    <row r="20" spans="1:13" ht="27.75" customHeight="1">
      <c r="A20" s="702" t="s">
        <v>80</v>
      </c>
      <c r="B20" s="702"/>
      <c r="C20" s="192">
        <v>208061.14394000021</v>
      </c>
      <c r="D20" s="192">
        <v>51638.757030000001</v>
      </c>
      <c r="E20" s="192">
        <v>1093.9023500000001</v>
      </c>
      <c r="F20" s="192">
        <v>160.58677</v>
      </c>
      <c r="G20" s="192">
        <v>52893.246149999999</v>
      </c>
      <c r="H20" s="192">
        <v>43909.562460000001</v>
      </c>
      <c r="I20" s="192">
        <v>160.58677</v>
      </c>
      <c r="J20" s="192">
        <v>44070.149230000003</v>
      </c>
      <c r="K20" s="192">
        <v>216884.24086000019</v>
      </c>
      <c r="L20" s="92"/>
    </row>
    <row r="21" spans="1:13" ht="20.25" customHeight="1">
      <c r="A21" s="702" t="s">
        <v>121</v>
      </c>
      <c r="B21" s="702"/>
      <c r="C21" s="196">
        <v>9.1566960650249885E-2</v>
      </c>
      <c r="D21" s="196">
        <v>-5.6324779047455656E-2</v>
      </c>
      <c r="E21" s="196">
        <v>9.707431380872325E-2</v>
      </c>
      <c r="F21" s="196">
        <v>0.61157099056167585</v>
      </c>
      <c r="G21" s="196">
        <v>-5.1124514882889126E-2</v>
      </c>
      <c r="H21" s="196">
        <v>0.19761973073416042</v>
      </c>
      <c r="I21" s="196">
        <v>0.61157099056167585</v>
      </c>
      <c r="J21" s="196">
        <v>0.19912812353324533</v>
      </c>
      <c r="K21" s="196">
        <v>3.4911614048010124E-2</v>
      </c>
    </row>
    <row r="22" spans="1:13" ht="24" customHeight="1">
      <c r="A22" s="708" t="s">
        <v>116</v>
      </c>
      <c r="B22" s="708"/>
      <c r="C22" s="448">
        <v>205104.9533000002</v>
      </c>
      <c r="D22" s="448">
        <v>564257.21250999998</v>
      </c>
      <c r="E22" s="448">
        <v>14077.81063</v>
      </c>
      <c r="F22" s="448">
        <v>1893.4684000000002</v>
      </c>
      <c r="G22" s="448">
        <v>580228.49153999996</v>
      </c>
      <c r="H22" s="448">
        <v>558983.95666999999</v>
      </c>
      <c r="I22" s="448">
        <v>1893.4684000000002</v>
      </c>
      <c r="J22" s="448">
        <v>560877.42507</v>
      </c>
      <c r="K22" s="448">
        <v>224456.01977000013</v>
      </c>
    </row>
    <row r="23" spans="1:13" ht="35.25" customHeight="1">
      <c r="A23" s="706" t="s">
        <v>117</v>
      </c>
      <c r="B23" s="706"/>
      <c r="C23" s="706"/>
      <c r="D23" s="706"/>
      <c r="E23" s="706"/>
      <c r="F23" s="706"/>
      <c r="G23" s="706"/>
      <c r="H23" s="706"/>
      <c r="I23" s="706"/>
      <c r="J23" s="706"/>
      <c r="K23" s="706"/>
    </row>
    <row r="24" spans="1:13" ht="42.75" customHeight="1">
      <c r="A24" s="707" t="s">
        <v>118</v>
      </c>
      <c r="B24" s="707"/>
      <c r="C24" s="707"/>
      <c r="D24" s="707"/>
      <c r="E24" s="707"/>
      <c r="F24" s="707"/>
      <c r="G24" s="707"/>
      <c r="H24" s="707"/>
      <c r="I24" s="707"/>
      <c r="J24" s="707"/>
      <c r="K24" s="707"/>
    </row>
    <row r="25" spans="1:13" ht="12.75" customHeight="1">
      <c r="B25" s="28"/>
      <c r="C25" s="29"/>
      <c r="D25" s="29"/>
      <c r="E25" s="29"/>
      <c r="F25" s="30"/>
      <c r="G25" s="30"/>
      <c r="H25" s="30"/>
      <c r="I25" s="30"/>
      <c r="J25" s="31"/>
    </row>
    <row r="26" spans="1:13" ht="12.75" customHeight="1">
      <c r="A26" s="27" t="s">
        <v>119</v>
      </c>
    </row>
    <row r="27" spans="1:13" ht="12.75" customHeight="1"/>
    <row r="28" spans="1:13" ht="12.75" customHeight="1">
      <c r="A28" s="88" t="s">
        <v>459</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120</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35" t="s">
        <v>1203</v>
      </c>
      <c r="H1" s="432" t="str">
        <f>Naslovnica!A20</f>
        <v>Studeni 2013.</v>
      </c>
    </row>
    <row r="2" spans="1:9" ht="12.75" customHeight="1">
      <c r="A2" s="139" t="s">
        <v>1169</v>
      </c>
      <c r="H2" s="138" t="str">
        <f>Naslovnica!A24</f>
        <v>November 2013</v>
      </c>
    </row>
    <row r="3" spans="1:9" ht="12.75" customHeight="1"/>
    <row r="4" spans="1:9" ht="12.75" customHeight="1">
      <c r="F4" s="698" t="s">
        <v>818</v>
      </c>
      <c r="G4" s="698"/>
      <c r="H4" s="698"/>
    </row>
    <row r="5" spans="1:9" ht="21" customHeight="1">
      <c r="A5" s="449"/>
      <c r="B5" s="704" t="s">
        <v>816</v>
      </c>
      <c r="C5" s="704"/>
      <c r="D5" s="704"/>
      <c r="E5" s="704"/>
      <c r="F5" s="704"/>
      <c r="G5" s="704"/>
      <c r="H5" s="433"/>
    </row>
    <row r="6" spans="1:9" ht="33.75" customHeight="1">
      <c r="A6" s="450" t="s">
        <v>122</v>
      </c>
      <c r="B6" s="449" t="str">
        <f>Naslovnica!A20</f>
        <v>Studeni 2013.</v>
      </c>
      <c r="C6" s="451" t="str">
        <f>'4 Tablica 2 - Graf 2'!F5</f>
        <v>Liistopad 2013.</v>
      </c>
      <c r="D6" s="449" t="s">
        <v>123</v>
      </c>
      <c r="E6" s="449" t="s">
        <v>124</v>
      </c>
      <c r="F6" s="449" t="s">
        <v>125</v>
      </c>
      <c r="G6" s="449" t="s">
        <v>126</v>
      </c>
      <c r="H6" s="449" t="s">
        <v>127</v>
      </c>
    </row>
    <row r="7" spans="1:9" ht="33.75" customHeight="1">
      <c r="A7" s="452" t="s">
        <v>128</v>
      </c>
      <c r="B7" s="452" t="str">
        <f>Naslovnica!A24</f>
        <v>November 2013</v>
      </c>
      <c r="C7" s="453" t="str">
        <f>'4 Tablica 2 - Graf 2'!F6</f>
        <v>October 2013</v>
      </c>
      <c r="D7" s="452" t="s">
        <v>129</v>
      </c>
      <c r="E7" s="454" t="s">
        <v>130</v>
      </c>
      <c r="F7" s="454" t="s">
        <v>131</v>
      </c>
      <c r="G7" s="454" t="s">
        <v>132</v>
      </c>
      <c r="H7" s="454" t="s">
        <v>133</v>
      </c>
    </row>
    <row r="8" spans="1:9">
      <c r="A8" s="197" t="s">
        <v>134</v>
      </c>
      <c r="B8" s="198">
        <v>161163.48524000001</v>
      </c>
      <c r="C8" s="198">
        <v>176597.89828999998</v>
      </c>
      <c r="D8" s="196">
        <v>-8.7398622517321098E-2</v>
      </c>
      <c r="E8" s="198">
        <v>149850.81581999999</v>
      </c>
      <c r="F8" s="196">
        <v>7.54928784210874E-2</v>
      </c>
      <c r="G8" s="198">
        <v>1753754.0779199998</v>
      </c>
      <c r="H8" s="198">
        <v>18072626.425529994</v>
      </c>
      <c r="I8" s="104"/>
    </row>
    <row r="9" spans="1:9">
      <c r="A9" s="197" t="s">
        <v>135</v>
      </c>
      <c r="B9" s="198">
        <v>57874.085700000003</v>
      </c>
      <c r="C9" s="198">
        <v>63944.384090000007</v>
      </c>
      <c r="D9" s="196">
        <v>-9.4930907168582962E-2</v>
      </c>
      <c r="E9" s="198">
        <v>53264.145850000001</v>
      </c>
      <c r="F9" s="196">
        <v>8.6548648747363746E-2</v>
      </c>
      <c r="G9" s="198">
        <v>620198.78016000008</v>
      </c>
      <c r="H9" s="198">
        <v>5602607.5625500008</v>
      </c>
      <c r="I9" s="104"/>
    </row>
    <row r="10" spans="1:9">
      <c r="A10" s="197" t="s">
        <v>136</v>
      </c>
      <c r="B10" s="198">
        <v>74946.02132</v>
      </c>
      <c r="C10" s="198">
        <v>80990.517569999996</v>
      </c>
      <c r="D10" s="196">
        <v>-7.4632147458197767E-2</v>
      </c>
      <c r="E10" s="198">
        <v>69314.125659999991</v>
      </c>
      <c r="F10" s="196">
        <v>8.1251773810516098E-2</v>
      </c>
      <c r="G10" s="198">
        <v>805740.40118999977</v>
      </c>
      <c r="H10" s="198">
        <v>7928896.1801599963</v>
      </c>
      <c r="I10" s="92"/>
    </row>
    <row r="11" spans="1:9">
      <c r="A11" s="197" t="s">
        <v>137</v>
      </c>
      <c r="B11" s="198">
        <v>128120.87809999999</v>
      </c>
      <c r="C11" s="198">
        <v>140038.47177</v>
      </c>
      <c r="D11" s="196">
        <v>-8.5102283103842644E-2</v>
      </c>
      <c r="E11" s="198">
        <v>118833.22165000001</v>
      </c>
      <c r="F11" s="196">
        <v>7.815707022868533E-2</v>
      </c>
      <c r="G11" s="198">
        <v>1380843.4276699999</v>
      </c>
      <c r="H11" s="198">
        <v>13923634.449309999</v>
      </c>
    </row>
    <row r="12" spans="1:9" ht="22.5" customHeight="1">
      <c r="A12" s="455" t="s">
        <v>138</v>
      </c>
      <c r="B12" s="456">
        <v>422104.47035999998</v>
      </c>
      <c r="C12" s="456">
        <v>461571.27172000002</v>
      </c>
      <c r="D12" s="457">
        <v>-8.5505324482026107E-2</v>
      </c>
      <c r="E12" s="456">
        <v>391262.30898000003</v>
      </c>
      <c r="F12" s="457">
        <v>7.8827325485053279E-2</v>
      </c>
      <c r="G12" s="456">
        <v>4560536.6869399995</v>
      </c>
      <c r="H12" s="456">
        <v>45527764.617549993</v>
      </c>
    </row>
    <row r="13" spans="1:9" ht="21.75" customHeight="1">
      <c r="A13" s="713" t="s">
        <v>139</v>
      </c>
      <c r="B13" s="713"/>
      <c r="C13" s="713"/>
      <c r="D13" s="713"/>
      <c r="E13" s="713"/>
      <c r="F13" s="713"/>
      <c r="G13" s="713"/>
      <c r="H13" s="713"/>
    </row>
    <row r="14" spans="1:9" ht="21" customHeight="1">
      <c r="A14" s="714" t="s">
        <v>140</v>
      </c>
      <c r="B14" s="714"/>
      <c r="C14" s="714"/>
      <c r="D14" s="714"/>
      <c r="E14" s="714"/>
      <c r="F14" s="714"/>
      <c r="G14" s="714"/>
      <c r="H14" s="714"/>
    </row>
    <row r="15" spans="1:9" ht="12.75" customHeight="1"/>
    <row r="16" spans="1:9" ht="12.75" customHeight="1"/>
    <row r="17" spans="1:9" ht="12.75" customHeight="1">
      <c r="A17" s="635" t="s">
        <v>1204</v>
      </c>
      <c r="H17" s="432" t="str">
        <f>Naslovnica!A20</f>
        <v>Studeni 2013.</v>
      </c>
    </row>
    <row r="18" spans="1:9" ht="12.75" customHeight="1">
      <c r="A18" s="139" t="s">
        <v>817</v>
      </c>
      <c r="H18" s="138" t="str">
        <f>Naslovnica!A24</f>
        <v>November 2013</v>
      </c>
    </row>
    <row r="19" spans="1:9" ht="12.75" customHeight="1"/>
    <row r="20" spans="1:9" ht="12.75" customHeight="1">
      <c r="E20" s="698" t="s">
        <v>818</v>
      </c>
      <c r="F20" s="698"/>
      <c r="G20" s="698"/>
    </row>
    <row r="21" spans="1:9" ht="25.5" customHeight="1">
      <c r="A21" s="449"/>
      <c r="B21" s="704" t="s">
        <v>141</v>
      </c>
      <c r="C21" s="704"/>
      <c r="D21" s="704"/>
      <c r="E21" s="704"/>
      <c r="F21" s="704"/>
      <c r="G21" s="704"/>
    </row>
    <row r="22" spans="1:9" ht="33.75" customHeight="1">
      <c r="A22" s="449" t="s">
        <v>122</v>
      </c>
      <c r="B22" s="449" t="str">
        <f>Naslovnica!A20</f>
        <v>Studeni 2013.</v>
      </c>
      <c r="C22" s="451" t="str">
        <f>'4 Tablica 2 - Graf 2'!F5</f>
        <v>Liistopad 2013.</v>
      </c>
      <c r="D22" s="449" t="s">
        <v>123</v>
      </c>
      <c r="E22" s="449" t="s">
        <v>124</v>
      </c>
      <c r="F22" s="449" t="s">
        <v>125</v>
      </c>
      <c r="G22" s="449" t="s">
        <v>126</v>
      </c>
    </row>
    <row r="23" spans="1:9" ht="33.75" customHeight="1">
      <c r="A23" s="452" t="s">
        <v>128</v>
      </c>
      <c r="B23" s="452" t="str">
        <f>Naslovnica!A24</f>
        <v>November 2013</v>
      </c>
      <c r="C23" s="453" t="str">
        <f>'4 Tablica 2 - Graf 2'!F6</f>
        <v>October 2013</v>
      </c>
      <c r="D23" s="452" t="s">
        <v>129</v>
      </c>
      <c r="E23" s="454" t="s">
        <v>130</v>
      </c>
      <c r="F23" s="454" t="s">
        <v>131</v>
      </c>
      <c r="G23" s="454" t="s">
        <v>132</v>
      </c>
    </row>
    <row r="24" spans="1:9">
      <c r="A24" s="197" t="s">
        <v>134</v>
      </c>
      <c r="B24" s="198">
        <v>827.13294999999994</v>
      </c>
      <c r="C24" s="198">
        <v>907.65031999999997</v>
      </c>
      <c r="D24" s="196">
        <v>-8.8709680617971937E-2</v>
      </c>
      <c r="E24" s="198">
        <v>771.9796</v>
      </c>
      <c r="F24" s="196">
        <v>7.1444051112231372E-2</v>
      </c>
      <c r="G24" s="198">
        <v>9009.394809999998</v>
      </c>
      <c r="H24" s="104"/>
      <c r="I24" s="104"/>
    </row>
    <row r="25" spans="1:9">
      <c r="A25" s="197" t="s">
        <v>135</v>
      </c>
      <c r="B25" s="198">
        <v>466.67529999999999</v>
      </c>
      <c r="C25" s="198">
        <v>515.63747000000001</v>
      </c>
      <c r="D25" s="196">
        <v>-9.4954639351558401E-2</v>
      </c>
      <c r="E25" s="198">
        <v>429.56151</v>
      </c>
      <c r="F25" s="196">
        <v>8.6399244662306904E-2</v>
      </c>
      <c r="G25" s="198">
        <v>5001.4131399999997</v>
      </c>
      <c r="H25" s="104"/>
      <c r="I25" s="104"/>
    </row>
    <row r="26" spans="1:9">
      <c r="A26" s="197" t="s">
        <v>136</v>
      </c>
      <c r="B26" s="198">
        <v>604.34725000000003</v>
      </c>
      <c r="C26" s="198">
        <v>653.10168999999996</v>
      </c>
      <c r="D26" s="196">
        <v>-7.4650610688206817E-2</v>
      </c>
      <c r="E26" s="198">
        <v>559.00006000000008</v>
      </c>
      <c r="F26" s="196">
        <v>8.1121976981540847E-2</v>
      </c>
      <c r="G26" s="198">
        <v>6497.6843200000003</v>
      </c>
      <c r="H26" s="92"/>
      <c r="I26" s="92"/>
    </row>
    <row r="27" spans="1:9">
      <c r="A27" s="197" t="s">
        <v>137</v>
      </c>
      <c r="B27" s="198">
        <v>1033.1442199999999</v>
      </c>
      <c r="C27" s="198">
        <v>1129.26359</v>
      </c>
      <c r="D27" s="196">
        <v>-8.5116859209106457E-2</v>
      </c>
      <c r="E27" s="198">
        <v>958.35395999999992</v>
      </c>
      <c r="F27" s="196">
        <v>7.8040330735420549E-2</v>
      </c>
      <c r="G27" s="198">
        <v>11135.45017</v>
      </c>
    </row>
    <row r="28" spans="1:9" ht="22.5" customHeight="1">
      <c r="A28" s="455" t="s">
        <v>138</v>
      </c>
      <c r="B28" s="456">
        <v>2931.29972</v>
      </c>
      <c r="C28" s="456">
        <v>3205.6530699999998</v>
      </c>
      <c r="D28" s="457">
        <v>-8.5584230111338866E-2</v>
      </c>
      <c r="E28" s="456">
        <v>2718.8951299999999</v>
      </c>
      <c r="F28" s="457">
        <v>7.8121655983105207E-2</v>
      </c>
      <c r="G28" s="456">
        <v>31643.942439999999</v>
      </c>
    </row>
    <row r="29" spans="1:9" ht="24.75" customHeight="1">
      <c r="A29" s="710" t="s">
        <v>142</v>
      </c>
      <c r="B29" s="710"/>
      <c r="C29" s="710"/>
      <c r="D29" s="710"/>
      <c r="E29" s="710"/>
      <c r="F29" s="710"/>
      <c r="G29" s="710"/>
    </row>
    <row r="30" spans="1:9" ht="25.5" customHeight="1">
      <c r="A30" s="711" t="s">
        <v>143</v>
      </c>
      <c r="B30" s="712"/>
      <c r="C30" s="712"/>
      <c r="D30" s="712"/>
      <c r="E30" s="712"/>
      <c r="F30" s="712"/>
      <c r="G30" s="712"/>
    </row>
    <row r="31" spans="1:9" ht="12.75" customHeight="1"/>
    <row r="32" spans="1:9" ht="12.75" customHeight="1">
      <c r="A32" s="27" t="s">
        <v>819</v>
      </c>
    </row>
    <row r="33" spans="1:8" ht="12.75" customHeight="1"/>
    <row r="34" spans="1:8" ht="12.75" customHeight="1"/>
    <row r="35" spans="1:8" ht="12.75" customHeight="1">
      <c r="A35" s="88" t="s">
        <v>459</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21" t="s">
        <v>144</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8.28515625" bestFit="1" customWidth="1"/>
    <col min="4" max="4" width="13.42578125" bestFit="1" customWidth="1"/>
    <col min="5" max="5" width="9" bestFit="1" customWidth="1"/>
    <col min="6" max="6" width="10.5703125" bestFit="1" customWidth="1"/>
    <col min="7" max="7" width="10" customWidth="1"/>
  </cols>
  <sheetData>
    <row r="1" spans="1:8" ht="12.75" customHeight="1">
      <c r="A1" s="431" t="s">
        <v>456</v>
      </c>
      <c r="G1" s="432" t="str">
        <f>Naslovnica!A20</f>
        <v>Studeni 2013.</v>
      </c>
    </row>
    <row r="2" spans="1:8" ht="12.75" customHeight="1">
      <c r="A2" s="137" t="s">
        <v>145</v>
      </c>
      <c r="G2" s="138" t="str">
        <f>Naslovnica!A24</f>
        <v>November 2013</v>
      </c>
    </row>
    <row r="3" spans="1:8" ht="12.75" customHeight="1"/>
    <row r="4" spans="1:8" ht="12.75" customHeight="1">
      <c r="E4" s="715" t="s">
        <v>820</v>
      </c>
      <c r="F4" s="715"/>
      <c r="G4" s="715"/>
    </row>
    <row r="5" spans="1:8" ht="16.5" customHeight="1">
      <c r="A5" s="716" t="s">
        <v>821</v>
      </c>
      <c r="B5" s="717" t="s">
        <v>822</v>
      </c>
      <c r="C5" s="717"/>
      <c r="D5" s="717"/>
      <c r="E5" s="717"/>
      <c r="F5" s="717"/>
      <c r="G5" s="717"/>
    </row>
    <row r="6" spans="1:8" ht="12.75" customHeight="1">
      <c r="A6" s="716"/>
      <c r="B6" s="721" t="str">
        <f>Naslovnica!A20</f>
        <v>Studeni 2013.</v>
      </c>
      <c r="C6" s="721"/>
      <c r="D6" s="722" t="str">
        <f>'4 Tablica 2 - Graf 2'!F5</f>
        <v>Liistopad 2013.</v>
      </c>
      <c r="E6" s="721"/>
      <c r="F6" s="723" t="s">
        <v>152</v>
      </c>
      <c r="G6" s="723"/>
    </row>
    <row r="7" spans="1:8" ht="12.75" customHeight="1">
      <c r="A7" s="716"/>
      <c r="B7" s="718" t="str">
        <f>Naslovnica!A24</f>
        <v>November 2013</v>
      </c>
      <c r="C7" s="718"/>
      <c r="D7" s="719" t="str">
        <f>'4 Tablica 2 - Graf 2'!F6</f>
        <v>October 2013</v>
      </c>
      <c r="E7" s="718"/>
      <c r="F7" s="720" t="s">
        <v>153</v>
      </c>
      <c r="G7" s="720"/>
    </row>
    <row r="8" spans="1:8" ht="12.75" customHeight="1">
      <c r="A8" s="716"/>
      <c r="B8" s="458" t="s">
        <v>146</v>
      </c>
      <c r="C8" s="458" t="s">
        <v>147</v>
      </c>
      <c r="D8" s="458" t="s">
        <v>146</v>
      </c>
      <c r="E8" s="458" t="s">
        <v>147</v>
      </c>
      <c r="F8" s="458" t="s">
        <v>146</v>
      </c>
      <c r="G8" s="458" t="s">
        <v>148</v>
      </c>
    </row>
    <row r="9" spans="1:8" ht="12.75" customHeight="1">
      <c r="A9" s="716"/>
      <c r="B9" s="459" t="s">
        <v>149</v>
      </c>
      <c r="C9" s="459" t="s">
        <v>150</v>
      </c>
      <c r="D9" s="459" t="s">
        <v>149</v>
      </c>
      <c r="E9" s="459" t="s">
        <v>150</v>
      </c>
      <c r="F9" s="459" t="s">
        <v>149</v>
      </c>
      <c r="G9" s="459" t="s">
        <v>151</v>
      </c>
    </row>
    <row r="10" spans="1:8">
      <c r="A10" s="199" t="s">
        <v>134</v>
      </c>
      <c r="B10" s="654">
        <v>23166676.80125</v>
      </c>
      <c r="C10" s="655">
        <v>0.40118446931414431</v>
      </c>
      <c r="D10" s="654">
        <v>22922231.156520002</v>
      </c>
      <c r="E10" s="652">
        <v>0.40199459641008967</v>
      </c>
      <c r="F10" s="654">
        <v>244445.64472999796</v>
      </c>
      <c r="G10" s="652">
        <v>1.066412964169362E-2</v>
      </c>
      <c r="H10" s="104"/>
    </row>
    <row r="11" spans="1:8">
      <c r="A11" s="199" t="s">
        <v>135</v>
      </c>
      <c r="B11" s="654">
        <v>7755132.1723199999</v>
      </c>
      <c r="C11" s="655">
        <v>0.13429800966728961</v>
      </c>
      <c r="D11" s="654">
        <v>7635993.4210200002</v>
      </c>
      <c r="E11" s="652">
        <v>0.13391489129102119</v>
      </c>
      <c r="F11" s="654">
        <v>119138.75129999965</v>
      </c>
      <c r="G11" s="652">
        <v>1.5602259553032112E-2</v>
      </c>
      <c r="H11" s="92"/>
    </row>
    <row r="12" spans="1:8">
      <c r="A12" s="199" t="s">
        <v>136</v>
      </c>
      <c r="B12" s="654">
        <v>9497491.9352400005</v>
      </c>
      <c r="C12" s="655">
        <v>0.16447098971264779</v>
      </c>
      <c r="D12" s="654">
        <v>9357550.4273199998</v>
      </c>
      <c r="E12" s="652">
        <v>0.16410639443131134</v>
      </c>
      <c r="F12" s="654">
        <v>139941.5079200007</v>
      </c>
      <c r="G12" s="652">
        <v>1.4954929605448027E-2</v>
      </c>
    </row>
    <row r="13" spans="1:8">
      <c r="A13" s="199" t="s">
        <v>137</v>
      </c>
      <c r="B13" s="654">
        <v>17326396.079050001</v>
      </c>
      <c r="C13" s="655">
        <v>0.30004653130591813</v>
      </c>
      <c r="D13" s="654">
        <v>17105466.975060001</v>
      </c>
      <c r="E13" s="652">
        <v>0.29998411786757789</v>
      </c>
      <c r="F13" s="654">
        <v>220929.10398999974</v>
      </c>
      <c r="G13" s="652">
        <v>1.2915701413595859E-2</v>
      </c>
    </row>
    <row r="14" spans="1:8" ht="18.75" customHeight="1">
      <c r="A14" s="460" t="s">
        <v>155</v>
      </c>
      <c r="B14" s="657">
        <v>57745696.987860009</v>
      </c>
      <c r="C14" s="656">
        <v>0.99999999999999978</v>
      </c>
      <c r="D14" s="657">
        <v>57021241.97992</v>
      </c>
      <c r="E14" s="653">
        <v>1</v>
      </c>
      <c r="F14" s="657">
        <v>724455.00794000924</v>
      </c>
      <c r="G14" s="653">
        <v>1.2705002255039019E-2</v>
      </c>
    </row>
    <row r="15" spans="1:8" ht="12.75" customHeight="1">
      <c r="A15" s="32" t="s">
        <v>823</v>
      </c>
    </row>
    <row r="16" spans="1:8" ht="12.75" customHeight="1"/>
    <row r="17" spans="1:8" ht="12.75" customHeight="1"/>
    <row r="18" spans="1:8" ht="12.75" customHeight="1">
      <c r="A18" s="431" t="s">
        <v>457</v>
      </c>
      <c r="G18" s="432" t="str">
        <f>Naslovnica!A20</f>
        <v>Studeni 2013.</v>
      </c>
    </row>
    <row r="19" spans="1:8" ht="12.75" customHeight="1">
      <c r="A19" s="137" t="s">
        <v>29</v>
      </c>
      <c r="G19" s="138" t="str">
        <f>Naslovnica!A24</f>
        <v>November 2013</v>
      </c>
    </row>
    <row r="20" spans="1:8" ht="12.75" customHeight="1"/>
    <row r="21" spans="1:8" ht="12.75" customHeight="1">
      <c r="H21" s="92"/>
    </row>
    <row r="22" spans="1:8" ht="12.75" customHeight="1">
      <c r="H22" s="92"/>
    </row>
    <row r="23" spans="1:8" ht="12.75" customHeight="1">
      <c r="H23" s="104"/>
    </row>
    <row r="24" spans="1:8" ht="12.75" customHeight="1">
      <c r="G24" s="104"/>
      <c r="H24" s="104"/>
    </row>
    <row r="25" spans="1:8" ht="12.75" customHeight="1">
      <c r="G25" s="104"/>
    </row>
    <row r="26" spans="1:8" ht="12.75" customHeight="1">
      <c r="G26" s="104"/>
      <c r="H26" s="92"/>
    </row>
    <row r="27" spans="1:8" ht="12.75" customHeight="1">
      <c r="G27" s="92"/>
    </row>
    <row r="28" spans="1:8" ht="12.75" customHeight="1">
      <c r="G28" s="92"/>
    </row>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105"/>
      <c r="B36" s="168" t="s">
        <v>823</v>
      </c>
    </row>
    <row r="37" spans="1:10" ht="12.75" customHeight="1"/>
    <row r="38" spans="1:10" ht="12.75" customHeight="1"/>
    <row r="39" spans="1:10" ht="12.75" customHeight="1">
      <c r="A39" s="636" t="s">
        <v>30</v>
      </c>
      <c r="G39" s="432" t="str">
        <f>Naslovnica!A20</f>
        <v>Studeni 2013.</v>
      </c>
    </row>
    <row r="40" spans="1:10" ht="12.75" customHeight="1">
      <c r="A40" s="140" t="s">
        <v>31</v>
      </c>
      <c r="G40" s="138" t="str">
        <f>Naslovnica!A24</f>
        <v>November 2013</v>
      </c>
    </row>
    <row r="41" spans="1:10" ht="12.75" customHeight="1">
      <c r="H41" s="92"/>
    </row>
    <row r="42" spans="1:10" ht="12.75" customHeight="1">
      <c r="G42" s="92"/>
      <c r="H42" s="92"/>
    </row>
    <row r="43" spans="1:10" ht="12.75" customHeight="1">
      <c r="H43" s="104"/>
      <c r="J43" s="92"/>
    </row>
    <row r="44" spans="1:10" ht="12.75" customHeight="1">
      <c r="H44" s="104"/>
    </row>
    <row r="45" spans="1:10" ht="12.75" customHeight="1">
      <c r="G45" s="104"/>
      <c r="H45" s="104"/>
    </row>
    <row r="46" spans="1:10" ht="12.75" customHeight="1">
      <c r="G46" s="104"/>
      <c r="H46" s="104"/>
    </row>
    <row r="47" spans="1:10" ht="12.75" customHeight="1">
      <c r="G47" s="104"/>
      <c r="H47" s="92"/>
    </row>
    <row r="48" spans="1:10" ht="12.75" customHeight="1">
      <c r="G48" s="104"/>
    </row>
    <row r="49" spans="1:7" ht="12.75" customHeight="1"/>
    <row r="50" spans="1:7" ht="12.75" customHeight="1">
      <c r="G50" s="92"/>
    </row>
    <row r="51" spans="1:7" ht="12.75" customHeight="1"/>
    <row r="52" spans="1:7" ht="12.75" customHeight="1"/>
    <row r="53" spans="1:7" ht="12.75" customHeight="1"/>
    <row r="54" spans="1:7" ht="12.75" customHeight="1"/>
    <row r="55" spans="1:7" ht="12.75" customHeight="1"/>
    <row r="56" spans="1:7" ht="12.75" customHeight="1"/>
    <row r="57" spans="1:7" ht="12.75" customHeight="1">
      <c r="A57" s="105"/>
      <c r="B57" s="168" t="s">
        <v>823</v>
      </c>
    </row>
    <row r="58" spans="1:7" ht="12.75" customHeight="1"/>
    <row r="59" spans="1:7" ht="12.75" customHeight="1">
      <c r="A59" s="88" t="s">
        <v>459</v>
      </c>
    </row>
    <row r="60" spans="1:7" ht="12.75" customHeight="1"/>
    <row r="61" spans="1:7" ht="12.75" customHeight="1">
      <c r="G61" s="21" t="s">
        <v>154</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4"/>
  <sheetViews>
    <sheetView showGridLines="0" zoomScaleNormal="100" workbookViewId="0"/>
  </sheetViews>
  <sheetFormatPr defaultRowHeight="15"/>
  <cols>
    <col min="1" max="1" width="16.42578125" customWidth="1"/>
    <col min="2" max="6" width="14.28515625" customWidth="1"/>
  </cols>
  <sheetData>
    <row r="1" spans="1:7" ht="12.75" customHeight="1">
      <c r="A1" s="637" t="s">
        <v>458</v>
      </c>
      <c r="F1" s="432" t="str">
        <f>Naslovnica!A20</f>
        <v>Studeni 2013.</v>
      </c>
    </row>
    <row r="2" spans="1:7" ht="12.75" customHeight="1">
      <c r="A2" s="141" t="s">
        <v>33</v>
      </c>
      <c r="F2" s="138" t="str">
        <f>Naslovnica!A24</f>
        <v>November 2013</v>
      </c>
    </row>
    <row r="3" spans="1:7" ht="12.75" customHeight="1"/>
    <row r="4" spans="1:7" ht="17.25" customHeight="1">
      <c r="A4" s="716" t="s">
        <v>824</v>
      </c>
      <c r="B4" s="461" t="str">
        <f>Naslovnica!A20</f>
        <v>Studeni 2013.</v>
      </c>
      <c r="C4" s="462" t="str">
        <f>'4 Tablica 2 - Graf 2'!F5</f>
        <v>Liistopad 2013.</v>
      </c>
      <c r="D4" s="463" t="s">
        <v>1144</v>
      </c>
      <c r="E4" s="463" t="s">
        <v>1146</v>
      </c>
      <c r="F4" s="463" t="s">
        <v>1148</v>
      </c>
    </row>
    <row r="5" spans="1:7" ht="16.5" customHeight="1">
      <c r="A5" s="716"/>
      <c r="B5" s="464" t="str">
        <f>Naslovnica!A24</f>
        <v>November 2013</v>
      </c>
      <c r="C5" s="465" t="str">
        <f>'4 Tablica 2 - Graf 2'!F6</f>
        <v>October 2013</v>
      </c>
      <c r="D5" s="466" t="s">
        <v>1145</v>
      </c>
      <c r="E5" s="466" t="s">
        <v>1147</v>
      </c>
      <c r="F5" s="466" t="s">
        <v>1149</v>
      </c>
    </row>
    <row r="6" spans="1:7">
      <c r="A6" s="200" t="s">
        <v>134</v>
      </c>
      <c r="B6" s="201">
        <v>189.38659999999999</v>
      </c>
      <c r="C6" s="201">
        <v>188.63239999999999</v>
      </c>
      <c r="D6" s="202">
        <v>188.64330000000001</v>
      </c>
      <c r="E6" s="201">
        <v>189.946</v>
      </c>
      <c r="F6" s="203">
        <v>1.3026999999999873</v>
      </c>
      <c r="G6" s="104"/>
    </row>
    <row r="7" spans="1:7">
      <c r="A7" s="200" t="s">
        <v>135</v>
      </c>
      <c r="B7" s="201">
        <v>190.58369999999999</v>
      </c>
      <c r="C7" s="201">
        <v>189.0171</v>
      </c>
      <c r="D7" s="202">
        <v>189.0538</v>
      </c>
      <c r="E7" s="201">
        <v>190.6962</v>
      </c>
      <c r="F7" s="203">
        <v>1.6424000000000092</v>
      </c>
      <c r="G7" s="92"/>
    </row>
    <row r="8" spans="1:7">
      <c r="A8" s="200" t="s">
        <v>136</v>
      </c>
      <c r="B8" s="201">
        <v>169.50290000000001</v>
      </c>
      <c r="C8" s="201">
        <v>168.23920000000001</v>
      </c>
      <c r="D8" s="202">
        <v>168.30690000000001</v>
      </c>
      <c r="E8" s="201">
        <v>169.95529999999999</v>
      </c>
      <c r="F8" s="203">
        <v>1.648399999999981</v>
      </c>
    </row>
    <row r="9" spans="1:7">
      <c r="A9" s="200" t="s">
        <v>137</v>
      </c>
      <c r="B9" s="201">
        <v>183.75540000000001</v>
      </c>
      <c r="C9" s="202">
        <v>182.6618</v>
      </c>
      <c r="D9" s="202">
        <v>182.7054</v>
      </c>
      <c r="E9" s="201">
        <v>184.16980000000001</v>
      </c>
      <c r="F9" s="203">
        <v>1.4644000000000119</v>
      </c>
    </row>
    <row r="10" spans="1:7" ht="18.75" customHeight="1">
      <c r="A10" s="467" t="s">
        <v>156</v>
      </c>
      <c r="B10" s="468">
        <v>184.58745430213344</v>
      </c>
      <c r="C10" s="468">
        <v>183.54617736162288</v>
      </c>
      <c r="D10" s="468">
        <v>183.60659400421395</v>
      </c>
      <c r="E10" s="468">
        <v>184.99877486761204</v>
      </c>
      <c r="F10" s="469">
        <v>1.3921808633980959</v>
      </c>
    </row>
    <row r="11" spans="1:7" ht="12.75" customHeight="1">
      <c r="A11" s="37" t="s">
        <v>157</v>
      </c>
    </row>
    <row r="12" spans="1:7" ht="12.75" customHeight="1"/>
    <row r="13" spans="1:7" ht="21" customHeight="1">
      <c r="A13" s="724" t="s">
        <v>158</v>
      </c>
      <c r="B13" s="724"/>
      <c r="C13" s="724"/>
      <c r="D13" s="724"/>
      <c r="E13" s="724"/>
      <c r="F13" s="724"/>
    </row>
    <row r="14" spans="1:7" ht="21" customHeight="1">
      <c r="A14" s="725" t="s">
        <v>159</v>
      </c>
      <c r="B14" s="725"/>
      <c r="C14" s="725"/>
      <c r="D14" s="725"/>
      <c r="E14" s="725"/>
      <c r="F14" s="725"/>
    </row>
    <row r="15" spans="1:7" ht="12.75" customHeight="1"/>
    <row r="16" spans="1:7" ht="12.75" customHeight="1"/>
    <row r="17" spans="1:7" ht="12.75" customHeight="1">
      <c r="A17" s="638" t="s">
        <v>1137</v>
      </c>
      <c r="F17" s="432" t="str">
        <f>Naslovnica!A20</f>
        <v>Studeni 2013.</v>
      </c>
    </row>
    <row r="18" spans="1:7" ht="12.75" customHeight="1">
      <c r="A18" s="141" t="s">
        <v>1138</v>
      </c>
      <c r="F18" s="138" t="str">
        <f>Naslovnica!A24</f>
        <v>November 2013</v>
      </c>
    </row>
    <row r="19" spans="1:7" ht="12.75" customHeight="1">
      <c r="A19" s="39"/>
      <c r="F19" s="19"/>
    </row>
    <row r="20" spans="1:7" ht="12.75" customHeight="1">
      <c r="A20" s="726" t="s">
        <v>1139</v>
      </c>
      <c r="B20" s="458"/>
      <c r="C20" s="449"/>
      <c r="D20" s="716" t="s">
        <v>1140</v>
      </c>
      <c r="E20" s="716" t="s">
        <v>1141</v>
      </c>
      <c r="F20" s="723" t="s">
        <v>1142</v>
      </c>
    </row>
    <row r="21" spans="1:7" ht="12.75" customHeight="1">
      <c r="A21" s="727"/>
      <c r="B21" s="668" t="str">
        <f>B4</f>
        <v>Studeni 2013.</v>
      </c>
      <c r="C21" s="668" t="str">
        <f>C4</f>
        <v>Liistopad 2013.</v>
      </c>
      <c r="D21" s="716"/>
      <c r="E21" s="716"/>
      <c r="F21" s="723"/>
    </row>
    <row r="22" spans="1:7" ht="12.75" customHeight="1">
      <c r="A22" s="727"/>
      <c r="B22" s="454" t="str">
        <f>Naslovnica!A24</f>
        <v>November 2013</v>
      </c>
      <c r="C22" s="470" t="str">
        <f>'4 Tablica 2 - Graf 2'!F6</f>
        <v>October 2013</v>
      </c>
      <c r="D22" s="716"/>
      <c r="E22" s="716"/>
      <c r="F22" s="723"/>
    </row>
    <row r="23" spans="1:7" ht="12.75" customHeight="1">
      <c r="A23" s="727"/>
      <c r="B23" s="471"/>
      <c r="C23" s="472"/>
      <c r="D23" s="716"/>
      <c r="E23" s="716"/>
      <c r="F23" s="723"/>
      <c r="G23" s="92"/>
    </row>
    <row r="24" spans="1:7" ht="15" customHeight="1">
      <c r="A24" s="407" t="s">
        <v>134</v>
      </c>
      <c r="B24" s="406">
        <v>3.9982526861768175E-3</v>
      </c>
      <c r="C24" s="406">
        <v>3.1957411391176915E-3</v>
      </c>
      <c r="D24" s="406">
        <v>4.5737407469986779E-2</v>
      </c>
      <c r="E24" s="406">
        <v>4.8436313228947148E-2</v>
      </c>
      <c r="F24" s="406">
        <v>5.6624599141686272E-2</v>
      </c>
      <c r="G24" s="104"/>
    </row>
    <row r="25" spans="1:7" ht="15" customHeight="1">
      <c r="A25" s="407" t="s">
        <v>135</v>
      </c>
      <c r="B25" s="406">
        <v>8.2881390096452012E-3</v>
      </c>
      <c r="C25" s="406">
        <v>2.5634660734572545E-3</v>
      </c>
      <c r="D25" s="406">
        <v>4.4118033778408838E-2</v>
      </c>
      <c r="E25" s="406">
        <v>4.7633470629397934E-2</v>
      </c>
      <c r="F25" s="406">
        <v>5.7198977606115919E-2</v>
      </c>
      <c r="G25" s="92"/>
    </row>
    <row r="26" spans="1:7" ht="15" customHeight="1">
      <c r="A26" s="407" t="s">
        <v>136</v>
      </c>
      <c r="B26" s="406">
        <v>7.5113291076038813E-3</v>
      </c>
      <c r="C26" s="406">
        <v>1.7881503332464188E-3</v>
      </c>
      <c r="D26" s="406">
        <v>4.5691946273945794E-2</v>
      </c>
      <c r="E26" s="406">
        <v>4.7218554788981404E-2</v>
      </c>
      <c r="F26" s="406">
        <v>4.656446870489872E-2</v>
      </c>
    </row>
    <row r="27" spans="1:7" ht="15" customHeight="1">
      <c r="A27" s="407" t="s">
        <v>137</v>
      </c>
      <c r="B27" s="406">
        <v>5.9870208220875742E-3</v>
      </c>
      <c r="C27" s="406">
        <v>3.1578346151395209E-3</v>
      </c>
      <c r="D27" s="406">
        <v>4.0400906353647903E-2</v>
      </c>
      <c r="E27" s="406">
        <v>4.5270397105752647E-2</v>
      </c>
      <c r="F27" s="406">
        <v>5.3877384988557209E-2</v>
      </c>
    </row>
    <row r="28" spans="1:7" ht="18.75" customHeight="1">
      <c r="A28" s="473" t="s">
        <v>1143</v>
      </c>
      <c r="B28" s="474">
        <v>5.6731061113795E-3</v>
      </c>
      <c r="C28" s="474">
        <v>2.8938615199853857E-3</v>
      </c>
      <c r="D28" s="474">
        <v>4.3807833909271121E-2</v>
      </c>
      <c r="E28" s="474">
        <v>4.7104544804879245E-2</v>
      </c>
      <c r="F28" s="474">
        <v>5.4288110861139716E-2</v>
      </c>
      <c r="G28" s="92"/>
    </row>
    <row r="29" spans="1:7" ht="12.75" customHeight="1">
      <c r="A29" s="37" t="s">
        <v>157</v>
      </c>
      <c r="G29" s="109"/>
    </row>
    <row r="30" spans="1:7" ht="12.75" customHeight="1"/>
    <row r="31" spans="1:7" ht="12.75" customHeight="1"/>
    <row r="32" spans="1:7" ht="12.75" customHeight="1">
      <c r="A32" s="88" t="s">
        <v>459</v>
      </c>
    </row>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row>
    <row r="45" spans="1:1" ht="12.75" customHeight="1">
      <c r="A45" s="37"/>
    </row>
    <row r="46" spans="1:1" ht="12.75" customHeight="1"/>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c r="F57" s="142" t="s">
        <v>846</v>
      </c>
    </row>
    <row r="58" spans="6:6" ht="12.75" customHeight="1"/>
    <row r="59" spans="6:6" ht="12.75" customHeight="1"/>
    <row r="60" spans="6:6" ht="12.75" customHeight="1"/>
    <row r="61" spans="6:6" ht="12.75" customHeight="1"/>
    <row r="62" spans="6:6" ht="12.75" customHeight="1"/>
    <row r="63" spans="6:6" ht="12.75" customHeight="1"/>
    <row r="64" spans="6:6" ht="12.75" customHeight="1"/>
  </sheetData>
  <mergeCells count="7">
    <mergeCell ref="A4:A5"/>
    <mergeCell ref="A13:F13"/>
    <mergeCell ref="A14:F14"/>
    <mergeCell ref="A20:A23"/>
    <mergeCell ref="D20:D23"/>
    <mergeCell ref="E20:E23"/>
    <mergeCell ref="F20:F23"/>
  </mergeCells>
  <hyperlinks>
    <hyperlink ref="A32"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F1EEDB-2FED-4EBF-BEFD-A0C60B0EEDE1}">
  <ds:schemaRefs>
    <ds:schemaRef ds:uri="http://schemas.microsoft.com/sharepoint/v3/contenttype/forms"/>
  </ds:schemaRefs>
</ds:datastoreItem>
</file>

<file path=customXml/itemProps2.xml><?xml version="1.0" encoding="utf-8"?>
<ds:datastoreItem xmlns:ds="http://schemas.openxmlformats.org/officeDocument/2006/customXml" ds:itemID="{2944D882-000B-4405-834A-FF25B6459FDF}">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F445F13C-0DEE-46B6-AD4F-3117F15EE3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38</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10.1</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 </vt:lpstr>
      <vt:lpstr>31 Tablica 36</vt:lpstr>
      <vt:lpstr>32 Tablica 37,38,39 </vt:lpstr>
      <vt:lpstr>33 Tablica 40,41</vt:lpstr>
      <vt:lpstr>34 Tablica 42,43,44-Graf 19,20 </vt:lpstr>
      <vt:lpstr>35 Tablica 45</vt:lpstr>
      <vt:lpstr>36 Tablica 46,47 </vt:lpstr>
      <vt:lpstr>37 Tablica 48</vt:lpstr>
      <vt:lpstr>38 Tablica 49 </vt:lpstr>
      <vt:lpstr>39 Tablica 50,51,52</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 '!Print_Area</vt:lpstr>
      <vt:lpstr>'31 Tablica 36'!Print_Area</vt:lpstr>
      <vt:lpstr>'32 Tablica 37,38,39 '!Print_Area</vt:lpstr>
      <vt:lpstr>'33 Tablica 40,41'!Print_Area</vt:lpstr>
      <vt:lpstr>'34 Tablica 42,43,44-Graf 19,20 '!Print_Area</vt:lpstr>
      <vt:lpstr>'35 Tablica 45'!Print_Area</vt:lpstr>
      <vt:lpstr>'36 Tablica 46,47 '!Print_Area</vt:lpstr>
      <vt:lpstr>'37 Tablica 48'!Print_Area</vt:lpstr>
      <vt:lpstr>'38 Tablica 49 '!Print_Area</vt:lpstr>
      <vt:lpstr>'39 Tablica 50,51,52'!Print_Area</vt:lpstr>
      <vt:lpstr>'4 Tablica 2 - Graf 2'!Print_Area</vt:lpstr>
      <vt:lpstr>'5 Tablica 3,4'!Print_Area</vt:lpstr>
      <vt:lpstr>'6 Tablica 5,6'!Print_Area</vt:lpstr>
      <vt:lpstr>'7 Tablica 7,8'!Print_Area</vt:lpstr>
      <vt:lpstr>'8 Tablica 9 - Graf 3,4'!Print_Area</vt:lpstr>
      <vt:lpstr>'9 Tablica 10, 10.1'!Print_Area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12_13</dc:title>
  <dc:creator/>
  <cp:lastModifiedBy/>
  <dcterms:created xsi:type="dcterms:W3CDTF">2006-09-16T00:00:00Z</dcterms:created>
  <dcterms:modified xsi:type="dcterms:W3CDTF">2023-04-11T13:27:47Z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